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I:\DADM\ALOG\DCAD\Plano Anual de Contratações\Plano Anual de Contratações 2026 e 2027\PACs Publicados\PAC 2026\Revisão PAC 26 04_09_2026\"/>
    </mc:Choice>
  </mc:AlternateContent>
  <xr:revisionPtr revIDLastSave="0" documentId="13_ncr:1_{ED6A81B4-E422-4FEF-925F-10B8EA525A82}" xr6:coauthVersionLast="47" xr6:coauthVersionMax="47" xr10:uidLastSave="{00000000-0000-0000-0000-000000000000}"/>
  <bookViews>
    <workbookView xWindow="28680" yWindow="-120" windowWidth="29040" windowHeight="15720" tabRatio="530" xr2:uid="{884A8B3F-23A8-4F69-BBD6-36590C57DABD}"/>
  </bookViews>
  <sheets>
    <sheet name="Vigência a partir de 04_09_26" sheetId="12" r:id="rId1"/>
    <sheet name="Vigência a partir de 18_05_26" sheetId="11" r:id="rId2"/>
    <sheet name="Vigência a partir de 19_03_26" sheetId="10" r:id="rId3"/>
    <sheet name="Vigência a partir de 01_09_25" sheetId="9" r:id="rId4"/>
  </sheets>
  <definedNames>
    <definedName name="_xlnm._FilterDatabase" localSheetId="3" hidden="1">'Vigência a partir de 01_09_25'!$A$4:$R$93</definedName>
    <definedName name="_xlnm._FilterDatabase" localSheetId="0" hidden="1">'Vigência a partir de 04_09_26'!$A$4:$R$4</definedName>
    <definedName name="_xlnm._FilterDatabase" localSheetId="2" hidden="1">'Vigência a partir de 19_03_26'!$A$4:$R$94</definedName>
    <definedName name="_xlnm.Print_Area" localSheetId="2">'Vigência a partir de 19_03_26'!$A$1:$R$94</definedName>
    <definedName name="_xlnm.Print_Titles" localSheetId="3">'Vigência a partir de 01_09_25'!$1:$4</definedName>
    <definedName name="_xlnm.Print_Titles" localSheetId="2">'Vigência a partir de 19_03_26'!$1:$4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6" i="12" l="1"/>
  <c r="L76" i="12"/>
  <c r="N75" i="12"/>
  <c r="L75" i="12"/>
  <c r="G75" i="12"/>
  <c r="N74" i="12"/>
  <c r="L74" i="12"/>
  <c r="N73" i="12"/>
  <c r="L73" i="12"/>
  <c r="N72" i="12"/>
  <c r="L72" i="12"/>
  <c r="L71" i="12"/>
  <c r="N70" i="12"/>
  <c r="L70" i="12"/>
  <c r="L69" i="12"/>
  <c r="N68" i="12"/>
  <c r="L68" i="12"/>
  <c r="L67" i="12"/>
  <c r="N66" i="12"/>
  <c r="L66" i="12"/>
  <c r="N63" i="12"/>
  <c r="L63" i="12"/>
  <c r="N62" i="12"/>
  <c r="L62" i="12"/>
  <c r="L61" i="12"/>
  <c r="L60" i="12"/>
  <c r="L59" i="12"/>
  <c r="N58" i="12"/>
  <c r="L58" i="12"/>
  <c r="N57" i="12"/>
  <c r="N56" i="12"/>
  <c r="N55" i="12"/>
  <c r="N54" i="12"/>
  <c r="N53" i="12"/>
  <c r="L53" i="12"/>
  <c r="N52" i="12"/>
  <c r="L52" i="12"/>
  <c r="N51" i="12"/>
  <c r="L51" i="12"/>
  <c r="N50" i="12"/>
  <c r="L50" i="12"/>
  <c r="O49" i="12"/>
  <c r="N49" i="12"/>
  <c r="L49" i="12"/>
  <c r="N48" i="12"/>
  <c r="N47" i="12"/>
  <c r="L47" i="12"/>
  <c r="N46" i="12"/>
  <c r="L46" i="12"/>
  <c r="N45" i="12"/>
  <c r="L45" i="12"/>
  <c r="N44" i="12"/>
  <c r="L44" i="12"/>
  <c r="L42" i="12"/>
  <c r="N41" i="12"/>
  <c r="L41" i="12"/>
  <c r="N40" i="12"/>
  <c r="L40" i="12"/>
  <c r="N39" i="12"/>
  <c r="L39" i="12"/>
  <c r="N38" i="12"/>
  <c r="L38" i="12"/>
  <c r="N37" i="12"/>
  <c r="N36" i="12"/>
  <c r="N35" i="12"/>
  <c r="L35" i="12"/>
  <c r="N34" i="12"/>
  <c r="L34" i="12"/>
  <c r="N33" i="12"/>
  <c r="L33" i="12"/>
  <c r="N32" i="12"/>
  <c r="L32" i="12"/>
  <c r="N31" i="12"/>
  <c r="L31" i="12"/>
  <c r="N28" i="12"/>
  <c r="L28" i="12"/>
  <c r="N27" i="12"/>
  <c r="L27" i="12"/>
  <c r="N26" i="12"/>
  <c r="N25" i="12"/>
  <c r="N24" i="12"/>
  <c r="L24" i="12"/>
  <c r="L23" i="12"/>
  <c r="N21" i="12"/>
  <c r="N20" i="12"/>
  <c r="L20" i="12"/>
  <c r="N19" i="12"/>
  <c r="L19" i="12"/>
  <c r="L18" i="12"/>
  <c r="L17" i="12"/>
  <c r="L16" i="12"/>
  <c r="N15" i="12"/>
  <c r="L15" i="12"/>
  <c r="N14" i="12"/>
  <c r="L14" i="12"/>
  <c r="G14" i="12"/>
  <c r="N13" i="12"/>
  <c r="L13" i="12"/>
  <c r="G13" i="12"/>
  <c r="N12" i="12"/>
  <c r="L12" i="12"/>
  <c r="N11" i="12"/>
  <c r="L11" i="12"/>
  <c r="N10" i="12"/>
  <c r="L10" i="12"/>
  <c r="L9" i="12"/>
  <c r="N8" i="12"/>
  <c r="N7" i="12"/>
  <c r="L5" i="12"/>
  <c r="N94" i="11" l="1"/>
  <c r="N93" i="11"/>
  <c r="N92" i="11"/>
  <c r="L92" i="11"/>
  <c r="N91" i="11"/>
  <c r="N90" i="11"/>
  <c r="N89" i="11"/>
  <c r="L89" i="11"/>
  <c r="N87" i="11"/>
  <c r="L87" i="11"/>
  <c r="N86" i="11"/>
  <c r="L86" i="11"/>
  <c r="L85" i="11"/>
  <c r="N84" i="11"/>
  <c r="N83" i="11"/>
  <c r="N70" i="11"/>
  <c r="L70" i="11"/>
  <c r="N69" i="11"/>
  <c r="L68" i="11"/>
  <c r="L67" i="11"/>
  <c r="L66" i="11"/>
  <c r="N65" i="11"/>
  <c r="L65" i="11"/>
  <c r="N59" i="11"/>
  <c r="L58" i="11"/>
  <c r="N57" i="11"/>
  <c r="L57" i="11"/>
  <c r="L56" i="11"/>
  <c r="L54" i="11"/>
  <c r="L52" i="11"/>
  <c r="N51" i="11"/>
  <c r="L51" i="11"/>
  <c r="L50" i="11"/>
  <c r="N49" i="11"/>
  <c r="L49" i="11"/>
  <c r="N48" i="11"/>
  <c r="L48" i="11"/>
  <c r="N47" i="11"/>
  <c r="L47" i="11"/>
  <c r="N46" i="11"/>
  <c r="L46" i="11"/>
  <c r="N45" i="11"/>
  <c r="L45" i="11"/>
  <c r="L43" i="11"/>
  <c r="N42" i="11"/>
  <c r="L42" i="11"/>
  <c r="N41" i="11"/>
  <c r="L41" i="11"/>
  <c r="N40" i="11"/>
  <c r="L40" i="11"/>
  <c r="L39" i="11"/>
  <c r="N38" i="11"/>
  <c r="L38" i="11"/>
  <c r="N37" i="11"/>
  <c r="L37" i="11"/>
  <c r="L36" i="11"/>
  <c r="N34" i="11"/>
  <c r="N33" i="11"/>
  <c r="N32" i="11"/>
  <c r="N28" i="11"/>
  <c r="N27" i="11"/>
  <c r="N26" i="11"/>
  <c r="L26" i="11"/>
  <c r="N25" i="11"/>
  <c r="L25" i="11"/>
  <c r="O24" i="11"/>
  <c r="N24" i="11"/>
  <c r="L24" i="11"/>
  <c r="N23" i="11"/>
  <c r="N21" i="11"/>
  <c r="L21" i="11"/>
  <c r="L19" i="11"/>
  <c r="N18" i="11"/>
  <c r="L18" i="11"/>
  <c r="N17" i="11"/>
  <c r="L17" i="11"/>
  <c r="N16" i="11"/>
  <c r="L16" i="11"/>
  <c r="N14" i="11"/>
  <c r="L14" i="11"/>
  <c r="N13" i="11"/>
  <c r="L13" i="11"/>
  <c r="N12" i="11"/>
  <c r="N11" i="11"/>
  <c r="L11" i="11"/>
  <c r="N10" i="11"/>
  <c r="N9" i="11"/>
  <c r="L9" i="11"/>
  <c r="L8" i="11"/>
  <c r="N6" i="11"/>
  <c r="N5" i="11"/>
  <c r="L5" i="11"/>
  <c r="N94" i="10"/>
  <c r="N93" i="10"/>
  <c r="N92" i="10"/>
  <c r="L92" i="10"/>
  <c r="N91" i="10"/>
  <c r="N90" i="10"/>
  <c r="N89" i="10"/>
  <c r="L89" i="10"/>
  <c r="N87" i="10"/>
  <c r="L87" i="10"/>
  <c r="N86" i="10"/>
  <c r="L86" i="10"/>
  <c r="L85" i="10"/>
  <c r="N84" i="10"/>
  <c r="N83" i="10"/>
  <c r="N70" i="10"/>
  <c r="L70" i="10"/>
  <c r="N69" i="10"/>
  <c r="L68" i="10"/>
  <c r="L67" i="10"/>
  <c r="L66" i="10"/>
  <c r="N65" i="10"/>
  <c r="L65" i="10"/>
  <c r="N59" i="10"/>
  <c r="L58" i="10"/>
  <c r="N57" i="10"/>
  <c r="L57" i="10"/>
  <c r="L56" i="10"/>
  <c r="L54" i="10"/>
  <c r="L52" i="10"/>
  <c r="N51" i="10"/>
  <c r="L51" i="10"/>
  <c r="L50" i="10"/>
  <c r="N49" i="10"/>
  <c r="L49" i="10"/>
  <c r="N48" i="10"/>
  <c r="L48" i="10"/>
  <c r="N47" i="10"/>
  <c r="L47" i="10"/>
  <c r="N46" i="10"/>
  <c r="L46" i="10"/>
  <c r="N45" i="10"/>
  <c r="L45" i="10"/>
  <c r="L43" i="10"/>
  <c r="N42" i="10"/>
  <c r="L42" i="10"/>
  <c r="N41" i="10"/>
  <c r="L41" i="10"/>
  <c r="N40" i="10"/>
  <c r="L40" i="10"/>
  <c r="L39" i="10"/>
  <c r="N38" i="10"/>
  <c r="L38" i="10"/>
  <c r="N37" i="10"/>
  <c r="L37" i="10"/>
  <c r="L36" i="10"/>
  <c r="N34" i="10"/>
  <c r="N33" i="10"/>
  <c r="N32" i="10"/>
  <c r="N28" i="10"/>
  <c r="N27" i="10"/>
  <c r="N26" i="10"/>
  <c r="L26" i="10"/>
  <c r="N25" i="10"/>
  <c r="L25" i="10"/>
  <c r="O24" i="10"/>
  <c r="N24" i="10"/>
  <c r="L24" i="10"/>
  <c r="N23" i="10"/>
  <c r="N21" i="10"/>
  <c r="L21" i="10"/>
  <c r="L19" i="10"/>
  <c r="N18" i="10"/>
  <c r="L18" i="10"/>
  <c r="N17" i="10"/>
  <c r="L17" i="10"/>
  <c r="N16" i="10"/>
  <c r="L16" i="10"/>
  <c r="N14" i="10"/>
  <c r="L14" i="10"/>
  <c r="N13" i="10"/>
  <c r="L13" i="10"/>
  <c r="N12" i="10"/>
  <c r="N11" i="10"/>
  <c r="L11" i="10"/>
  <c r="N10" i="10"/>
  <c r="N9" i="10"/>
  <c r="L9" i="10"/>
  <c r="L8" i="10"/>
  <c r="N6" i="10"/>
  <c r="N5" i="10"/>
  <c r="L5" i="10"/>
  <c r="L52" i="9" l="1"/>
  <c r="N93" i="9"/>
  <c r="N92" i="9"/>
  <c r="L92" i="9"/>
  <c r="N91" i="9"/>
  <c r="N90" i="9"/>
  <c r="N89" i="9"/>
  <c r="L89" i="9"/>
  <c r="N87" i="9"/>
  <c r="L87" i="9"/>
  <c r="N86" i="9"/>
  <c r="L86" i="9"/>
  <c r="L85" i="9"/>
  <c r="N84" i="9"/>
  <c r="N83" i="9"/>
  <c r="N34" i="9"/>
  <c r="L67" i="9"/>
  <c r="L58" i="9"/>
  <c r="N70" i="9" l="1"/>
  <c r="L70" i="9"/>
  <c r="N69" i="9"/>
  <c r="L68" i="9"/>
  <c r="L66" i="9"/>
  <c r="N65" i="9"/>
  <c r="L65" i="9"/>
  <c r="N59" i="9" l="1"/>
  <c r="N57" i="9"/>
  <c r="L57" i="9"/>
  <c r="L56" i="9"/>
  <c r="L54" i="9"/>
  <c r="N33" i="9"/>
  <c r="N32" i="9"/>
  <c r="N28" i="9"/>
  <c r="N27" i="9"/>
  <c r="N26" i="9"/>
  <c r="L26" i="9"/>
  <c r="N25" i="9"/>
  <c r="L25" i="9"/>
  <c r="O24" i="9"/>
  <c r="N24" i="9"/>
  <c r="L24" i="9"/>
  <c r="N23" i="9"/>
  <c r="N21" i="9"/>
  <c r="L21" i="9"/>
  <c r="L19" i="9"/>
  <c r="N18" i="9"/>
  <c r="L18" i="9"/>
  <c r="N17" i="9"/>
  <c r="L17" i="9"/>
  <c r="N16" i="9"/>
  <c r="L16" i="9"/>
  <c r="N14" i="9"/>
  <c r="L14" i="9"/>
  <c r="N13" i="9"/>
  <c r="L13" i="9"/>
  <c r="N12" i="9"/>
  <c r="N11" i="9"/>
  <c r="L11" i="9"/>
  <c r="N10" i="9"/>
  <c r="N9" i="9"/>
  <c r="L9" i="9"/>
  <c r="N42" i="9"/>
  <c r="L42" i="9"/>
  <c r="N41" i="9"/>
  <c r="L41" i="9"/>
  <c r="N51" i="9"/>
  <c r="L51" i="9"/>
  <c r="N48" i="9"/>
  <c r="L48" i="9"/>
  <c r="N40" i="9"/>
  <c r="L40" i="9"/>
  <c r="N38" i="9"/>
  <c r="L38" i="9"/>
  <c r="L39" i="9"/>
  <c r="N45" i="9"/>
  <c r="L45" i="9"/>
  <c r="N46" i="9"/>
  <c r="L46" i="9"/>
  <c r="N49" i="9"/>
  <c r="L49" i="9"/>
  <c r="L43" i="9"/>
  <c r="L36" i="9"/>
  <c r="N37" i="9"/>
  <c r="L37" i="9"/>
  <c r="L50" i="9"/>
  <c r="N47" i="9"/>
  <c r="L47" i="9"/>
  <c r="N5" i="9" l="1"/>
  <c r="N6" i="9"/>
  <c r="L5" i="9"/>
  <c r="L8"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Felipe Mazza Mascarenhas</author>
  </authors>
  <commentList>
    <comment ref="K4" authorId="0" shapeId="0" xr:uid="{CB3392F6-441F-4554-A8E6-AC314758CB67}">
      <text>
        <r>
          <rPr>
            <b/>
            <sz val="9"/>
            <color indexed="81"/>
            <rFont val="Segoe UI"/>
            <family val="2"/>
          </rPr>
          <t>Contratações correlatas</t>
        </r>
        <r>
          <rPr>
            <sz val="9"/>
            <color indexed="81"/>
            <rFont val="Segoe UI"/>
            <family val="2"/>
          </rPr>
          <t xml:space="preserve"> são aquelas que guardam relação com o objeto principal, interligando-se a essa prestação do serviço, mas que não precisam, necessariamente, ser adquiridas para a completa prestação do objeto principal. 
Já as </t>
        </r>
        <r>
          <rPr>
            <b/>
            <sz val="9"/>
            <color indexed="81"/>
            <rFont val="Segoe UI"/>
            <family val="2"/>
          </rPr>
          <t>contratações interdependentes</t>
        </r>
        <r>
          <rPr>
            <sz val="9"/>
            <color indexed="81"/>
            <rFont val="Segoe UI"/>
            <family val="2"/>
          </rPr>
          <t xml:space="preserve"> são aquelas que precisam ser contratadas juntamente com o objeto principal para sua completa prestação.</t>
        </r>
      </text>
    </comment>
    <comment ref="M4" authorId="0" shapeId="0" xr:uid="{CC9CA185-2A67-42FD-97DB-F5E6DA0F3356}">
      <text>
        <r>
          <rPr>
            <sz val="9"/>
            <color indexed="81"/>
            <rFont val="Segoe UI"/>
            <family val="2"/>
          </rPr>
          <t xml:space="preserve">a) </t>
        </r>
        <r>
          <rPr>
            <b/>
            <sz val="9"/>
            <color indexed="81"/>
            <rFont val="Segoe UI"/>
            <family val="2"/>
          </rPr>
          <t>Baixo</t>
        </r>
        <r>
          <rPr>
            <sz val="9"/>
            <color indexed="81"/>
            <rFont val="Segoe UI"/>
            <family val="2"/>
          </rPr>
          <t xml:space="preserve">, quando a impossibilidade de contratação provoca interrupção ou atraso de processo não crítico; 
b) </t>
        </r>
        <r>
          <rPr>
            <b/>
            <sz val="9"/>
            <color indexed="81"/>
            <rFont val="Segoe UI"/>
            <family val="2"/>
          </rPr>
          <t>Médio</t>
        </r>
        <r>
          <rPr>
            <sz val="9"/>
            <color indexed="81"/>
            <rFont val="Segoe UI"/>
            <family val="2"/>
          </rPr>
          <t xml:space="preserve">, quando a impossibilidade de contratação provoca atraso de processo crítico ou estratégico;
c) </t>
        </r>
        <r>
          <rPr>
            <b/>
            <sz val="9"/>
            <color indexed="81"/>
            <rFont val="Segoe UI"/>
            <family val="2"/>
          </rPr>
          <t>Alto</t>
        </r>
        <r>
          <rPr>
            <sz val="9"/>
            <color indexed="81"/>
            <rFont val="Segoe UI"/>
            <family val="2"/>
          </rPr>
          <t>, quando a impossibilidade de contratação provoca interrupção de processo crítico ou estratégico.
Por processo crítico ou estratégico entende-se, dentre outros argumentos, aquele que cujo resultado impacta no desempenho dos negócios da Finep, sendo essencial para o funcionamento eficiente e eficaz da empresa e afetando a qualidade do produto ou serviço, a satisfação do cliente e a rentabilidade.</t>
        </r>
        <r>
          <rPr>
            <b/>
            <sz val="9"/>
            <color indexed="81"/>
            <rFont val="Segoe U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Felipe Mazza Mascarenhas</author>
  </authors>
  <commentList>
    <comment ref="K4" authorId="0" shapeId="0" xr:uid="{0E6C09C3-FBD6-440B-BD0E-6628F1C8B627}">
      <text>
        <r>
          <rPr>
            <b/>
            <sz val="9"/>
            <color indexed="81"/>
            <rFont val="Segoe UI"/>
            <family val="2"/>
          </rPr>
          <t>Contratações correlatas</t>
        </r>
        <r>
          <rPr>
            <sz val="9"/>
            <color indexed="81"/>
            <rFont val="Segoe UI"/>
            <family val="2"/>
          </rPr>
          <t xml:space="preserve"> são aquelas que guardam relação com o objeto principal, interligando-se a essa prestação do serviço, mas que não precisam, necessariamente, ser adquiridas para a completa prestação do objeto principal. 
Já as </t>
        </r>
        <r>
          <rPr>
            <b/>
            <sz val="9"/>
            <color indexed="81"/>
            <rFont val="Segoe UI"/>
            <family val="2"/>
          </rPr>
          <t>contratações interdependentes</t>
        </r>
        <r>
          <rPr>
            <sz val="9"/>
            <color indexed="81"/>
            <rFont val="Segoe UI"/>
            <family val="2"/>
          </rPr>
          <t xml:space="preserve"> são aquelas que precisam ser contratadas juntamente com o objeto principal para sua completa prestação.</t>
        </r>
      </text>
    </comment>
    <comment ref="M4" authorId="0" shapeId="0" xr:uid="{F8C6DC2C-D000-40F8-A4FF-96741AACCD94}">
      <text>
        <r>
          <rPr>
            <sz val="9"/>
            <color indexed="81"/>
            <rFont val="Segoe UI"/>
            <family val="2"/>
          </rPr>
          <t xml:space="preserve">a) </t>
        </r>
        <r>
          <rPr>
            <b/>
            <sz val="9"/>
            <color indexed="81"/>
            <rFont val="Segoe UI"/>
            <family val="2"/>
          </rPr>
          <t>Baixo</t>
        </r>
        <r>
          <rPr>
            <sz val="9"/>
            <color indexed="81"/>
            <rFont val="Segoe UI"/>
            <family val="2"/>
          </rPr>
          <t xml:space="preserve">, quando a impossibilidade de contratação provoca interrupção ou atraso de processo não crítico; 
b) </t>
        </r>
        <r>
          <rPr>
            <b/>
            <sz val="9"/>
            <color indexed="81"/>
            <rFont val="Segoe UI"/>
            <family val="2"/>
          </rPr>
          <t>Médio</t>
        </r>
        <r>
          <rPr>
            <sz val="9"/>
            <color indexed="81"/>
            <rFont val="Segoe UI"/>
            <family val="2"/>
          </rPr>
          <t xml:space="preserve">, quando a impossibilidade de contratação provoca atraso de processo crítico ou estratégico;
c) </t>
        </r>
        <r>
          <rPr>
            <b/>
            <sz val="9"/>
            <color indexed="81"/>
            <rFont val="Segoe UI"/>
            <family val="2"/>
          </rPr>
          <t>Alto</t>
        </r>
        <r>
          <rPr>
            <sz val="9"/>
            <color indexed="81"/>
            <rFont val="Segoe UI"/>
            <family val="2"/>
          </rPr>
          <t>, quando a impossibilidade de contratação provoca interrupção de processo crítico ou estratégico.
Por processo crítico ou estratégico entende-se, dentre outros argumentos, aquele que cujo resultado impacta no desempenho dos negócios da Finep, sendo essencial para o funcionamento eficiente e eficaz da empresa e afetando a qualidade do produto ou serviço, a satisfação do cliente e a rentabilidade.</t>
        </r>
        <r>
          <rPr>
            <b/>
            <sz val="9"/>
            <color indexed="81"/>
            <rFont val="Segoe UI"/>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Felipe Mazza Mascarenhas</author>
  </authors>
  <commentList>
    <comment ref="K4" authorId="0" shapeId="0" xr:uid="{C7419553-CF4B-4BFB-BCE9-EE6F86362E2D}">
      <text>
        <r>
          <rPr>
            <b/>
            <sz val="9"/>
            <color indexed="81"/>
            <rFont val="Segoe UI"/>
            <family val="2"/>
          </rPr>
          <t>Contratações correlatas</t>
        </r>
        <r>
          <rPr>
            <sz val="9"/>
            <color indexed="81"/>
            <rFont val="Segoe UI"/>
            <family val="2"/>
          </rPr>
          <t xml:space="preserve"> são aquelas que guardam relação com o objeto principal, interligando-se a essa prestação do serviço, mas que não precisam, necessariamente, ser adquiridas para a completa prestação do objeto principal. 
Já as </t>
        </r>
        <r>
          <rPr>
            <b/>
            <sz val="9"/>
            <color indexed="81"/>
            <rFont val="Segoe UI"/>
            <family val="2"/>
          </rPr>
          <t>contratações interdependentes</t>
        </r>
        <r>
          <rPr>
            <sz val="9"/>
            <color indexed="81"/>
            <rFont val="Segoe UI"/>
            <family val="2"/>
          </rPr>
          <t xml:space="preserve"> são aquelas que precisam ser contratadas juntamente com o objeto principal para sua completa prestação.</t>
        </r>
      </text>
    </comment>
    <comment ref="M4" authorId="0" shapeId="0" xr:uid="{7974B359-AE6F-44E6-A362-A9FB432C8B91}">
      <text>
        <r>
          <rPr>
            <sz val="9"/>
            <color indexed="81"/>
            <rFont val="Segoe UI"/>
            <family val="2"/>
          </rPr>
          <t xml:space="preserve">a) </t>
        </r>
        <r>
          <rPr>
            <b/>
            <sz val="9"/>
            <color indexed="81"/>
            <rFont val="Segoe UI"/>
            <family val="2"/>
          </rPr>
          <t>Baixo</t>
        </r>
        <r>
          <rPr>
            <sz val="9"/>
            <color indexed="81"/>
            <rFont val="Segoe UI"/>
            <family val="2"/>
          </rPr>
          <t xml:space="preserve">, quando a impossibilidade de contratação provoca interrupção ou atraso de processo não crítico; 
b) </t>
        </r>
        <r>
          <rPr>
            <b/>
            <sz val="9"/>
            <color indexed="81"/>
            <rFont val="Segoe UI"/>
            <family val="2"/>
          </rPr>
          <t>Médio</t>
        </r>
        <r>
          <rPr>
            <sz val="9"/>
            <color indexed="81"/>
            <rFont val="Segoe UI"/>
            <family val="2"/>
          </rPr>
          <t xml:space="preserve">, quando a impossibilidade de contratação provoca atraso de processo crítico ou estratégico;
c) </t>
        </r>
        <r>
          <rPr>
            <b/>
            <sz val="9"/>
            <color indexed="81"/>
            <rFont val="Segoe UI"/>
            <family val="2"/>
          </rPr>
          <t>Alto</t>
        </r>
        <r>
          <rPr>
            <sz val="9"/>
            <color indexed="81"/>
            <rFont val="Segoe UI"/>
            <family val="2"/>
          </rPr>
          <t>, quando a impossibilidade de contratação provoca interrupção de processo crítico ou estratégico.
Por processo crítico ou estratégico entende-se, dentre outros argumentos, aquele que cujo resultado impacta no desempenho dos negócios da Finep, sendo essencial para o funcionamento eficiente e eficaz da empresa e afetando a qualidade do produto ou serviço, a satisfação do cliente e a rentabilidade.</t>
        </r>
        <r>
          <rPr>
            <b/>
            <sz val="9"/>
            <color indexed="81"/>
            <rFont val="Segoe UI"/>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Felipe Mazza Mascarenhas</author>
  </authors>
  <commentList>
    <comment ref="K4" authorId="0" shapeId="0" xr:uid="{F0860606-509F-4A9C-90E1-AACE1145B0ED}">
      <text>
        <r>
          <rPr>
            <b/>
            <sz val="9"/>
            <color indexed="81"/>
            <rFont val="Segoe UI"/>
            <family val="2"/>
          </rPr>
          <t>Contratações correlatas</t>
        </r>
        <r>
          <rPr>
            <sz val="9"/>
            <color indexed="81"/>
            <rFont val="Segoe UI"/>
            <family val="2"/>
          </rPr>
          <t xml:space="preserve"> são aquelas que guardam relação com o objeto principal, interligando-se a essa prestação do serviço, mas que não precisam, necessariamente, ser adquiridas para a completa prestação do objeto principal. 
Já as </t>
        </r>
        <r>
          <rPr>
            <b/>
            <sz val="9"/>
            <color indexed="81"/>
            <rFont val="Segoe UI"/>
            <family val="2"/>
          </rPr>
          <t>contratações interdependentes</t>
        </r>
        <r>
          <rPr>
            <sz val="9"/>
            <color indexed="81"/>
            <rFont val="Segoe UI"/>
            <family val="2"/>
          </rPr>
          <t xml:space="preserve"> são aquelas que precisam ser contratadas juntamente com o objeto principal para sua completa prestação.</t>
        </r>
      </text>
    </comment>
    <comment ref="M4" authorId="0" shapeId="0" xr:uid="{0FCC59B8-78E1-4094-B6DB-1128A5843555}">
      <text>
        <r>
          <rPr>
            <sz val="9"/>
            <color indexed="81"/>
            <rFont val="Segoe UI"/>
            <family val="2"/>
          </rPr>
          <t xml:space="preserve">a) </t>
        </r>
        <r>
          <rPr>
            <b/>
            <sz val="9"/>
            <color indexed="81"/>
            <rFont val="Segoe UI"/>
            <family val="2"/>
          </rPr>
          <t>Baixo</t>
        </r>
        <r>
          <rPr>
            <sz val="9"/>
            <color indexed="81"/>
            <rFont val="Segoe UI"/>
            <family val="2"/>
          </rPr>
          <t xml:space="preserve">, quando a impossibilidade de contratação provoca interrupção ou atraso de processo não crítico; 
b) </t>
        </r>
        <r>
          <rPr>
            <b/>
            <sz val="9"/>
            <color indexed="81"/>
            <rFont val="Segoe UI"/>
            <family val="2"/>
          </rPr>
          <t>Médio</t>
        </r>
        <r>
          <rPr>
            <sz val="9"/>
            <color indexed="81"/>
            <rFont val="Segoe UI"/>
            <family val="2"/>
          </rPr>
          <t xml:space="preserve">, quando a impossibilidade de contratação provoca atraso de processo crítico ou estratégico;
c) </t>
        </r>
        <r>
          <rPr>
            <b/>
            <sz val="9"/>
            <color indexed="81"/>
            <rFont val="Segoe UI"/>
            <family val="2"/>
          </rPr>
          <t>Alto</t>
        </r>
        <r>
          <rPr>
            <sz val="9"/>
            <color indexed="81"/>
            <rFont val="Segoe UI"/>
            <family val="2"/>
          </rPr>
          <t>, quando a impossibilidade de contratação provoca interrupção de processo crítico ou estratégico.
Por processo crítico ou estratégico entende-se, dentre outros argumentos, aquele que cujo resultado impacta no desempenho dos negócios da Finep, sendo essencial para o funcionamento eficiente e eficaz da empresa e afetando a qualidade do produto ou serviço, a satisfação do cliente e a rentabilidade.</t>
        </r>
        <r>
          <rPr>
            <b/>
            <sz val="9"/>
            <color indexed="81"/>
            <rFont val="Segoe UI"/>
            <family val="2"/>
          </rPr>
          <t xml:space="preserve">
</t>
        </r>
      </text>
    </comment>
  </commentList>
</comments>
</file>

<file path=xl/sharedStrings.xml><?xml version="1.0" encoding="utf-8"?>
<sst xmlns="http://schemas.openxmlformats.org/spreadsheetml/2006/main" count="5445" uniqueCount="614">
  <si>
    <t>Nº de Ordem</t>
  </si>
  <si>
    <t>Conta COSIF</t>
  </si>
  <si>
    <t>Diretoria</t>
  </si>
  <si>
    <t>Área</t>
  </si>
  <si>
    <t>Depto</t>
  </si>
  <si>
    <t>Existe contrato?</t>
  </si>
  <si>
    <t>Nº do Contrato, se for o caso</t>
  </si>
  <si>
    <t>Trata-se de prorrogação ou renovação do contrato?</t>
  </si>
  <si>
    <t>Objeto resumido</t>
  </si>
  <si>
    <t>Justificativa da necessidade</t>
  </si>
  <si>
    <t>A contratação é correlata ou interdependente com outra?</t>
  </si>
  <si>
    <t>Se "Correlata" ou "Interdependente", informar nº do contrato ou linha do PAC</t>
  </si>
  <si>
    <t>Grau de prioridade da contratação</t>
  </si>
  <si>
    <t>Valor Estimado para contratação/
aditivo (R$)</t>
  </si>
  <si>
    <r>
      <t xml:space="preserve">Prazo do contrato 
</t>
    </r>
    <r>
      <rPr>
        <b/>
        <sz val="9"/>
        <color rgb="FFFF0000"/>
        <rFont val="Tahoma"/>
        <family val="2"/>
      </rPr>
      <t>(em meses)</t>
    </r>
  </si>
  <si>
    <t xml:space="preserve">Mês estimado para contratação </t>
  </si>
  <si>
    <t>Objetivo estratégico associado à aquisição</t>
  </si>
  <si>
    <t>8176300002 - CONSULTORIA - JURÍDICA PJ</t>
  </si>
  <si>
    <t>DADM</t>
  </si>
  <si>
    <t>-</t>
  </si>
  <si>
    <t>AJDA</t>
  </si>
  <si>
    <t>Sim</t>
  </si>
  <si>
    <t>20.25.0359.00</t>
  </si>
  <si>
    <t xml:space="preserve">Consultoria especializada em Licitações e Contratos </t>
  </si>
  <si>
    <t>Auxiliar a Finep em questões jurídicas sobre contratações públicas</t>
  </si>
  <si>
    <t>Não se aplica</t>
  </si>
  <si>
    <t>Baixo</t>
  </si>
  <si>
    <t>Maio</t>
  </si>
  <si>
    <t>Assegurar a sustentabilidade do negócio</t>
  </si>
  <si>
    <t>20.25.0180.00</t>
  </si>
  <si>
    <t>Elaboração e revisão de cálculos judiciais na esfera trabalhista</t>
  </si>
  <si>
    <t>Atuar como assistente técnico do escritório que representa a Finep no contencioso trabalhista e atualizar os valores da carteira de processos do contencioso trabalhista</t>
  </si>
  <si>
    <t>Correlata</t>
  </si>
  <si>
    <t>20.25.0271.00</t>
  </si>
  <si>
    <t>Médio</t>
  </si>
  <si>
    <t>Março</t>
  </si>
  <si>
    <t>Serviços jurídicos especializados em contencioso trabalhista, judicial e administrativo, para defesa dos interesses da Finep</t>
  </si>
  <si>
    <t>Reperesentar a Finep em processos judiciais e administrativos de natureza trabalhista, evitando conflitos de interesse</t>
  </si>
  <si>
    <t>Alto</t>
  </si>
  <si>
    <t>Imprescindível à defesa judicial e administrativa da Finep em porocessos de natureza trabalhista</t>
  </si>
  <si>
    <t>Abril</t>
  </si>
  <si>
    <t>ALOG</t>
  </si>
  <si>
    <t>DSAD</t>
  </si>
  <si>
    <t>Não</t>
  </si>
  <si>
    <t>Higiene ambiental e saúde ocupacional</t>
  </si>
  <si>
    <t>Junho</t>
  </si>
  <si>
    <t>Adotar práticas de gestão de pessoas orientadas ao alcance dos objetivos institucionais e à valorização da diversidade, equidade e inclusão</t>
  </si>
  <si>
    <t>Julho</t>
  </si>
  <si>
    <t>8175700002 - LIMPEZA E CONSERVAÇÃO</t>
  </si>
  <si>
    <t>20.23.0002.02</t>
  </si>
  <si>
    <t>Serviços de limpeza, higienização e desinfecção em carpetes, através de método a seco</t>
  </si>
  <si>
    <t>20.23.0003.00</t>
  </si>
  <si>
    <t>Promover a aceleração da transformação digital e a eficiência organizacional orientadas a resultados e com foco no cliente</t>
  </si>
  <si>
    <t>Serviços de limpeza, higienização e desinfecção em estofados, através de método a seco</t>
  </si>
  <si>
    <t>Agosto</t>
  </si>
  <si>
    <t>8175700004 - APOIO ADMINISTRATIVO</t>
  </si>
  <si>
    <t>20.24.0062.03</t>
  </si>
  <si>
    <t>Prestação de serviços continuados de Secretariado para as dependências da Finep no Rio de Janeiro</t>
  </si>
  <si>
    <t>Suporte às atividades administrativas da Finep</t>
  </si>
  <si>
    <t>8175700009 - QUALIDADE DE VIDA</t>
  </si>
  <si>
    <t>Segurança patrimonial</t>
  </si>
  <si>
    <t>Setembro</t>
  </si>
  <si>
    <t>19910002 - DSP ANTECIPADAS - FORNECEDORES
8175100003-EQUIPAMENTOS E MOBILIÁRIOS</t>
  </si>
  <si>
    <t>20.24.0297.01</t>
  </si>
  <si>
    <t>Seguro empresarial dos bens móveis e imóveis da Finep</t>
  </si>
  <si>
    <t>Garantir a proteção patrimonial da Finep contra riscos diversos que possam comprometer o funcionamento das atividades administrativas e operacionais.</t>
  </si>
  <si>
    <t>20.24.0295.01
20.24.0296.01</t>
  </si>
  <si>
    <t>8176300030 - OUTROS SERVIÇOS TÉC. ESPEC.</t>
  </si>
  <si>
    <t>Novembro</t>
  </si>
  <si>
    <t>Prestação de serviço continuado de telefonistas</t>
  </si>
  <si>
    <t>Gestão de comunicação</t>
  </si>
  <si>
    <t>Janeiro</t>
  </si>
  <si>
    <t>Serviços Arquivísticos, com dedicação exclusiva de mão-de-obra, necessária às rotinas relacionadas à gestão documental para a Finep Rio de Janeiro</t>
  </si>
  <si>
    <t>Manter a operação das atividades de arquivo e protocolo da Finep</t>
  </si>
  <si>
    <t>20.22.0137.05</t>
  </si>
  <si>
    <t>O registro e distribuição de documentos pela equipe de terceirizados especializados em serviços arquivísticos é um item essencial para o bom funcionamento da Finep. Sua interrupção pode gerar colapso na continuidade e conformidade acompanhamento dos processos e projetos da empresa toda.</t>
  </si>
  <si>
    <t>Manter o ambiente laboral em condições salubres e adequadas, além de servir a reuniões e Diretores.</t>
  </si>
  <si>
    <t>20.25.0003.00</t>
  </si>
  <si>
    <t>20.24.0451.00</t>
  </si>
  <si>
    <t>8173900003 - OUTROS SERVIÇOS TI - PJ</t>
  </si>
  <si>
    <t>20.24.0220.00</t>
  </si>
  <si>
    <t>Serviços de entrega de correspondências - porta a porta</t>
  </si>
  <si>
    <t>Gestão de correspondências</t>
  </si>
  <si>
    <t>20.21.0025.00</t>
  </si>
  <si>
    <t>Garantir o bom funcionamento da rede elétrica estabilizada da Finep</t>
  </si>
  <si>
    <t>8172400001 - MATERIAL DE EXPEDIENTE</t>
  </si>
  <si>
    <t>Aquisição de Cartões de acesso ao Edifício Praia do Flamengo 200</t>
  </si>
  <si>
    <t>Permitir o acesso de colaboradores</t>
  </si>
  <si>
    <t>Aquisição de bens comuns: materiais de expediente, elétrico, hidráulico, consumo, gráfico, informática e construção</t>
  </si>
  <si>
    <t>Disponibilizar fontes de consulta a normas, publicações etc.</t>
  </si>
  <si>
    <t>8179900007 - ASSINATURA DE PERIÓDICOS</t>
  </si>
  <si>
    <t>Assinatura de revistas e periódicos</t>
  </si>
  <si>
    <t>Contratação de empresa especializada para a prestação de serviços de manutenção corretiva e preventiva, on site (no local), em circuito fechado de monitoramento de TV (CFTV) instalado na Finep do Rio de Janeiro, com fornecimento de peças necessárias à execução dos serviços, conforme condições e exigências estabelecidas neste instrumento</t>
  </si>
  <si>
    <t>Dezembro</t>
  </si>
  <si>
    <t>8176300001 - CONSULTORIA - ADMINIST. PJ</t>
  </si>
  <si>
    <t>Outubro</t>
  </si>
  <si>
    <t>22530905 - OUTROS EQUIPAMENTOS
2253030001 - EQUIPAMENTOS DE COMUNICAÇÃO
8173900006 - EQUIPAMENTOS NÃO ATIVÁVEIS
22530204 - EQUIP PROCESSAMENTO DADOS</t>
  </si>
  <si>
    <t xml:space="preserve">Aquisição de equipamentos eletrônicos </t>
  </si>
  <si>
    <t>25115200-SW PROC DADOS GERADOS INTERN</t>
  </si>
  <si>
    <t>ATI</t>
  </si>
  <si>
    <t>DDTI</t>
  </si>
  <si>
    <t>Fevereiro</t>
  </si>
  <si>
    <t>8173900003-OUTROS SERVIÇOS TI-PJ</t>
  </si>
  <si>
    <t>DOTI</t>
  </si>
  <si>
    <t>8173900001-CONSULTORIA EM TI-PJ</t>
  </si>
  <si>
    <t>DGTI</t>
  </si>
  <si>
    <t>Serviços de SUPORTE e MANUTENÇÃO CORRETIVA, ADAPTATIVA, EVOLUTIVA e PREVENTIVA do ERP</t>
  </si>
  <si>
    <t>Suportar o ERP, sistema integrado que atende aos processos de RH, Financeiro e Suprimentos.</t>
  </si>
  <si>
    <t>Evitar riscos à integridade e disponibilidade das informações, assegurando a continuidade das operações da empresa como um todo.</t>
  </si>
  <si>
    <t>20.22.0370.01</t>
  </si>
  <si>
    <t xml:space="preserve">Subscrição de licenças de uso do pacote de softwares MICROSOFT 365 E5 (SOLUÇÃO INTEGRADA DE COLABORAÇÃO E COMUNICAÇÃO CORPORATIVA, BASEADA EM COMPUTAÇÃO EM NUVEM), licenças de MICROSOFT DEFENDER ENDPOINT SERVER SUBSCRIPTION </t>
  </si>
  <si>
    <t>Assegurar que os colaboradores tenham acesso contínuo às ferramentas corporativas de colaboração.</t>
  </si>
  <si>
    <t>Evitar a interrupção que impactaria a comunicação, produtividade, colaboração entre equipes e segurança da informação, comprometendo a operação e a imagem institucional da Finep.</t>
  </si>
  <si>
    <t>8175100005 - SEGURO PARA DIRIGENTES</t>
  </si>
  <si>
    <t>AGEP</t>
  </si>
  <si>
    <t>20.21.0034.03</t>
  </si>
  <si>
    <t>Seguro de Responsabilidade Civil de Conselheiros, Diretores e Administradores – D&amp;O (Directors &amp; Officers), da Financiadora de Estudos e Projetos – Finep</t>
  </si>
  <si>
    <t>20.22.0358.01</t>
  </si>
  <si>
    <t>Viabilizar a continuidade do seguro.</t>
  </si>
  <si>
    <t>8172700008 - PAT</t>
  </si>
  <si>
    <t>DADS</t>
  </si>
  <si>
    <t>20.20.0024.04</t>
  </si>
  <si>
    <t>Administração de cartões eletrônicos para concessão de auxílio-alimentação aos funcionários da Finep</t>
  </si>
  <si>
    <t>Concessão do benefício de auxílio-alimentação e auxílio- refeição aos emrpegados e diretores</t>
  </si>
  <si>
    <t>Viabilizar a continuidade do benefício de VA e VR na empresa.</t>
  </si>
  <si>
    <t>8176300002-CONSULTORIA-JURÍDICA PJ</t>
  </si>
  <si>
    <t>Serviços jurídicos especializados de advocacia em consultoria previdenciária</t>
  </si>
  <si>
    <t>Assessoramento no tema previdência</t>
  </si>
  <si>
    <t>8172700001 - VALE TRANSPORTE</t>
  </si>
  <si>
    <t>20.21.0062.00</t>
  </si>
  <si>
    <t>Manutenção da continuidade do benefícios de vale transporte aos empregados da Finep. A empresa prestará o serviço de administração e recarga de cartões de vale transporte com exclusividade no município do Rio de Janeiro</t>
  </si>
  <si>
    <t>8175700014 - SERVIÇOS MÉDICOS E PERIÓDICOS</t>
  </si>
  <si>
    <t>20.23.0001.00
20.23.0181.00
20.23.0242.00
20.25.0035.00</t>
  </si>
  <si>
    <t>Serviços de perícia odontológica para a avaliação técnica de orçamento de procedimentos odontológicos realizados pelos empregados Finep e seus respectivos dependentes, na cidade do Rio de Janeiro/RJ</t>
  </si>
  <si>
    <t>Operacionalização do benefício odontológico.</t>
  </si>
  <si>
    <t>8173600001 - TREINAMENTO INTERNO</t>
  </si>
  <si>
    <t>DGEC</t>
  </si>
  <si>
    <t>Capacitar e treinar o corpo funcional (Educação Corporativa)</t>
  </si>
  <si>
    <t>8173600002-TREINAMENTO EXTERNO</t>
  </si>
  <si>
    <t>Cursos Abertos</t>
  </si>
  <si>
    <t>Plano Anual de Contratações da Finep - Exercício 2026</t>
  </si>
  <si>
    <t>Justificativa da prioridade alta</t>
  </si>
  <si>
    <t>20.23.0521.01</t>
  </si>
  <si>
    <t>Prestação de serviços de consultoria trabalhista preventiva e corretiva sobre relações individuais e coletivas de trabalho</t>
  </si>
  <si>
    <t>Prestar à Finep consultoria jurídica em questões que envolvam matéria trabalhista, evitando conflito de interesses</t>
  </si>
  <si>
    <t>Imprescindível aos processos e projetos da AGEP</t>
  </si>
  <si>
    <t>20.23.0786.02</t>
  </si>
  <si>
    <t>8171200001 - TELEFONES</t>
  </si>
  <si>
    <t>20.20.0077.01</t>
  </si>
  <si>
    <t>Telefonia Fixa - RJ</t>
  </si>
  <si>
    <t>Fornecer suporte, de forma qualificada e continuada, às atividades administrativas da Finep.</t>
  </si>
  <si>
    <t>8171200002 - CORREIOS</t>
  </si>
  <si>
    <t>Produtos e serviços por meio de Pacote de Serviços dos CORREIOS</t>
  </si>
  <si>
    <t xml:space="preserve">8171200002 - CORREIOS 
</t>
  </si>
  <si>
    <t>8175700010 - ARMAZENAGEM DOCUMENTOS/OUTROS</t>
  </si>
  <si>
    <t>20.23.0021.00</t>
  </si>
  <si>
    <t>Prestação de serviços de armazenamento e transporte em meio físico de rolos de microfilmes originais (16mm), fitas LTO e HD’s</t>
  </si>
  <si>
    <t>Organização arquivística</t>
  </si>
  <si>
    <t>8172100004 - SERVIÇOS PJ-BENS IMÓVEIS
8175700009 - QUALIDADE DE VIDA</t>
  </si>
  <si>
    <t>Prestação de serviços continuados de Manutenção Predial, arquitetura e técnico de segurança do trabalho nas dependências da Finep/RJ, com dedicação exclusiva de mão-de-obra e fornecimento de todos os insumos necessários à execução dos serviços - Encarregado, Manutenção elétrica, Manutenção predial, arquiteto e técnico de segurança do trabalho.</t>
  </si>
  <si>
    <t>Manutenção predial/Infraestrutura e segurança do trabalho da Finep</t>
  </si>
  <si>
    <t>20.22.0129.05</t>
  </si>
  <si>
    <t>20.23.0785.01</t>
  </si>
  <si>
    <t>Prestação de serviço continuado de recepcionistas</t>
  </si>
  <si>
    <t>8176600007 - SERVIÇO TRANSPORTE EXECUTIVO</t>
  </si>
  <si>
    <t>20.22.0147.06</t>
  </si>
  <si>
    <t>Prestação de serviços de transporte executivo, com dedicação exclusiva, para atender o escritório da Finep Rio de Janeiro</t>
  </si>
  <si>
    <t>Permitir a locomoção da Diretoria Executiva da empresa em suas atividades de representação institucional.</t>
  </si>
  <si>
    <t>8174200014 - APOIO ADMINISTRATIVO - EVENTOS</t>
  </si>
  <si>
    <t>20.24.0092.03</t>
  </si>
  <si>
    <t>Prestação de serviços de continuados de Assistente de Eventos, nas dependências da Finep/RJ, com dedicação exclusiva de mão-de-obra</t>
  </si>
  <si>
    <t>Prestar suporte aos eventos realizados pela Finep</t>
  </si>
  <si>
    <t>20.24.0721.01</t>
  </si>
  <si>
    <t>Prestação de serviços continuados de limpeza, conservação e copeiragem, com fornecimento de materiais, equipamentos e itens de copa/cozinha para as dependências da Finep no Rio de Janeiro.</t>
  </si>
  <si>
    <t>A contratação deste serviço é essencial para a manutenção das condições mínimas de saúde, segurança e funcionalidade dos ambientes da Finep. A interrupção desses serviços compromete diretamente a ocupação e o uso regular das instalações, podendo inviabilizar o funcionamento presencial das atividades institucionais e colocar em risco a integridade física de colaboradores e visitantes. Trata-se, portanto, de um processo crítico para a continuidade operacional da empresa.</t>
  </si>
  <si>
    <t>8177200009 - TAXA REMARCAÇÃO INTERNACIONAL / 8177500009 - TAXA REMARCAÇÃO NACIONAL / 8177500008 - SEGURO VIAGENS NACIONAIS / 8177200008 - SEGURO VIAGENS INTERNACIONAIS / 8177200005 - PASSAGENS AÉREAS-FUNC. EXT. / 8177500005 - PASSAGENS AÉREAS-FUNC. NAC. / 8177200002 - PASSAGENS AÉREAS - DIRET. EXT. / 8177500002 - PASSAGENS AÉREAS - DIRET. NAC. / 8177200011 - PASSAGEM COLABORADOR EVENT EXT / 8177500011 - PASSAGEM COLABORADOR EVENT NAC / 8175700015 - AGENCIAMENTO DE VIAGENS / 8177200008 - SEGURO VIAGENS INTERNACIONAIS / 8176600001 - LOCAÇÃO DE VEÍCULOS</t>
  </si>
  <si>
    <t>Serviços de cotação de preços, reserva, emissão, cancelamento, remarcação e fornecimento de passagens aéreas nacionais e internacionais e rodoviárias (terrestre), seguro-viagem, locação de transportes e serviços correlatos no Brasil e no exterior</t>
  </si>
  <si>
    <t xml:space="preserve">Gerir e fornecer serviços de viagens a serviço à Finep </t>
  </si>
  <si>
    <t>Garantir agilidade, economia e segurança na logística de viagens da Finep em deslocamentos, tanto no Brasil quanto no exterior, para participação em eventos, visitas técnicas, reuniões estratégicas e articulações institucionais, essenciais ao cumprimento de sua missão de fomento à ciência, tecnologia e inovação.</t>
  </si>
  <si>
    <t>Telefonia Móvel</t>
  </si>
  <si>
    <t>Dar suporte continuado, às atividades de comunicação via telefonia móvel</t>
  </si>
  <si>
    <t>8173900006 - EQUIPAMENTOS TI NÃO ATIVÁVEIS</t>
  </si>
  <si>
    <t>Aquisição de nobreaks, com manutenção preventiva e corretiva, para a Finep/RJ</t>
  </si>
  <si>
    <t xml:space="preserve">8172100001 - MATERIAIS ELÉTRICOS
8172100002 - MATERIAIS HIDRÁULICOS  
8172100003 - MATERIAIS DIVERSOS
8172100010 - MATERIAIS ELÉTRICOS USO DIRETO
8172100011 - MATERIAIS DIVERSOS USO DIRETO
8172400001 - MATERIAL DE EXPEDIENTE
8172400003 - MATERIAL EXPEDIENTE USO DIRETO    
8172400005 - MATERIAL DE INFORMÁTICA
8172400006 - MATERIAL SIST SEGURANÇA
8172400100 - OUTROS MATERIAIS
8179900001 - HIGIENE E LIMPEZA
8179900002 - COPA E COZINHA
8179900020 - OUTROS MATERIAIS       </t>
  </si>
  <si>
    <t>R$ 2.177.774,04</t>
  </si>
  <si>
    <t>12</t>
  </si>
  <si>
    <t xml:space="preserve">8172400002 - LIVROS E CONGÊNERES </t>
  </si>
  <si>
    <t>Aquisição de livros</t>
  </si>
  <si>
    <t>Assegurar a qualidade, eficiência e confiabilidade nas reuniões e apresentações institucionais</t>
  </si>
  <si>
    <t>22530101 - MOBILIÁRIO
8172100005-SERVIÇOS PJ-MOBILIÁRIO</t>
  </si>
  <si>
    <t xml:space="preserve">Aquisição de mobiliário </t>
  </si>
  <si>
    <t xml:space="preserve">Adequar o ambiente de trabalho às necessidades da Finep </t>
  </si>
  <si>
    <t>8173900003-OUTROS SERVIÇOS TI-PJ
25115200-SW PROC DADOS GERADOS INTERN</t>
  </si>
  <si>
    <t>20.21.0036.01</t>
  </si>
  <si>
    <t>Sustentação da solução integrada de core banking para gestão de operações de crédito e automação das demais atividades financeiras relacionadas</t>
  </si>
  <si>
    <t>Realizar manutenção evolutiva da solução integrada core banking, permitindo que atenda adequadamente às novas necessidades da Finep que surgirem dentro do seu escopo de funcionamento.</t>
  </si>
  <si>
    <t>Assegurar a continuidade de processos críticos da Finep.</t>
  </si>
  <si>
    <t>20.23.0404.01</t>
  </si>
  <si>
    <t>Prestação de serviços de LICENCIAMENTO, IMPLANTAÇÃO, ATUALIZAÇÃO, SUPORTE TÉCNICO e TREINAMENTO para Ferramenta IT Service Management – ITSM, na modalidade Software como Serviço (Software as a Service – SaaS)</t>
  </si>
  <si>
    <t>Assegurar a continuidade da gestão e operação dos serviços de TI da Finep, com base nas práticas da ITIL, visando maior valor ao usuário, padronização de processos, controle eficiente de ativos e melhoria da segurança cibernética.</t>
  </si>
  <si>
    <t xml:space="preserve">Aquisição de notebooks </t>
  </si>
  <si>
    <t>Aprimorar a disponibilidade de recursos computacionais - equipamentos mais leves e ergonômicos.</t>
  </si>
  <si>
    <t>Serviço de suporte de switches</t>
  </si>
  <si>
    <t>Assegurar a continuidade da infraestrutura de conectividade da Finep.</t>
  </si>
  <si>
    <t>Assegurar prestação de serviço crítico ao funcionamento da infraestrutura de rede da Finep, que pode afetar diretamente a disponibilidade, segurança dos serviços de TI e continuidade das operações.</t>
  </si>
  <si>
    <t>Ferramenta de Inteligência Artificial (IA)</t>
  </si>
  <si>
    <t>Garantir o acesso dos empregados às ferramentas de colaboração corporativas com uso de IA.</t>
  </si>
  <si>
    <t>Serviços de desenvolvimento, manutenção e sustentação de software (outsourcing)</t>
  </si>
  <si>
    <t xml:space="preserve">Aumentar temporariamente a capacidade de desenvolvimento de novas soluções, evolução de soluções existentes e sustentação de soluções legadas.  </t>
  </si>
  <si>
    <t xml:space="preserve">Serviços de metrificação de software </t>
  </si>
  <si>
    <t>Validar a quantidade de pontos de função utilizados no desenvolvimento de software, no âmbito do outsourcing.</t>
  </si>
  <si>
    <t>20.21.0028.05</t>
  </si>
  <si>
    <t>20.24.0316.00</t>
  </si>
  <si>
    <t>Serviço de suporte técnico e atualização de software para soluções ORACLE</t>
  </si>
  <si>
    <t>Suportar a solução integrada (ERP), o sistema de gerenciamento de banco de dados (SGBD) e todo o ferramental necessário à administração com a continuidade do suporte técnico da solução, por parte do fabricante.</t>
  </si>
  <si>
    <t>Assegurar a continuidade dos processos críticos suportados pelo ERP, prevenindo interrupções que possam comprometer a operação e conformidade da Finep.</t>
  </si>
  <si>
    <t>Contratação de serviço de suporte premier Microsoft + 365</t>
  </si>
  <si>
    <t>Suporte do fabricante, para resolução de problemas, implantação de novas funcionalidades, etc.</t>
  </si>
  <si>
    <t>Contratação de serviço de NOC/SOC</t>
  </si>
  <si>
    <t>Garantir a disponibilidade, integridade e confiabilidade dos sistemas e ativos de TI.</t>
  </si>
  <si>
    <t>Serviço de operação com monitoramento e observabilidade</t>
  </si>
  <si>
    <t>Garantir o desempenho, disponibilidade, integridade, confiabilidade e acesso aos sistemas e ativos de TI.</t>
  </si>
  <si>
    <t>Adquirir e implantar solução para gerenciamento de projetos de TI</t>
  </si>
  <si>
    <t>Aprimorar o planejamento, a execução, o monitoramento e o controle de projetos da Área de Tecnologias da Informação</t>
  </si>
  <si>
    <t>Aquisição de licenças de software/subscrições</t>
  </si>
  <si>
    <t>Aprimorar a disponibilidade de recursos computacionais.</t>
  </si>
  <si>
    <t>20.21.0089.04</t>
  </si>
  <si>
    <t>Serviço de sustentação, atualização e treinamento do software utilizado pela Finep para produção e gestão de documentos normativos</t>
  </si>
  <si>
    <t>Atender à Finep, em especial à Diretoria Executiva, nos processos de criação, gestão e arquivamento de documentos institucionais.</t>
  </si>
  <si>
    <t>Assegurar a manutenção da governança documental da Finep.</t>
  </si>
  <si>
    <t>Contratação de serviço de suporte especializado Linux</t>
  </si>
  <si>
    <t>Consultoria para resolução de problemas, implantação de novas funcionalidades, etc.</t>
  </si>
  <si>
    <t xml:space="preserve">Seguro previsto no Estatuto da Finep (Art. 25) de proteção ao patrimônio dos executivos contra prejuízos a terceiros, que podem ter sido causados em consequência de uma tomada de decisão no exercício de sua função. </t>
  </si>
  <si>
    <t>Contratação de empresa especializada em administração, emissão e fornecimento de cartões eletrônicos e de recargas mensais para uso no serviço de transporte coletivo estadual aos empregados da Finep</t>
  </si>
  <si>
    <t>Viabilizar a contibuidade do benefício de Vale-transporte na empresa.</t>
  </si>
  <si>
    <t>20.23.0010.02</t>
  </si>
  <si>
    <t>Consultoria atuarial do(s) Plano(s) de Previdência Complementar oferecido(s) aos empregados da FINEP e administrados por entidade fechada de previdência complementar (EFPC), para atendimento à Resolução CGPAR no. 38/2022, à Portaria Sest/ME no 2014, de 23/02/21, à Resolução CGPAR no. 37/2022, e eventuais alterações na legislação vigente</t>
  </si>
  <si>
    <t>Elaboração de relatórios anuais de gestão do Patrocínio e de Estudos de Economicidade, conforma previsto nas Resoluções CGPAR 38/2022 e 37/2022.</t>
  </si>
  <si>
    <t>Atendimento a orientações normativas (CGPAR) em razão das atribuições da Finep enquanto patrocinadora de plano de previdência complementar fechado.</t>
  </si>
  <si>
    <t>8172700006 - ASSISTÊNCIA MÉDICA ATIVOS</t>
  </si>
  <si>
    <t>20.21.0027.05</t>
  </si>
  <si>
    <t>Atendimento médico pré-hospitalar de emergência e urgência (remoção em ambulância terrestre)</t>
  </si>
  <si>
    <t xml:space="preserve">Serviço de remoção por ambulância em caso de urgência médica. </t>
  </si>
  <si>
    <t>20.21.0029.07</t>
  </si>
  <si>
    <t>Atendimento a orientações normativas (CGPAR) em razão das atribuições da Finep enquanto patrocinadora de plano de previdência complementar fechado e apoio jurídico sobre o tema.</t>
  </si>
  <si>
    <t>DEAP</t>
  </si>
  <si>
    <t>Verifica-se provável desequilíbrio interno no sistema de remunerações da Finep, pois esse parece não refletir adequadamente os níveis de responsabilidade diferenciados em razão da posição ocupada pelas pessoas na hierarquia administrativa da empresa. Como exemplo dessa questão, tem-se que há ocupantes de cargo de Superintendente que percebem remuneração superior a de Dirigentes. A pretendida contratação visa a justamente trazer elementos adicionais àqueles já coletados pela unidade de técnica de pessoal da Finep, de forma que se possa robustecer o diagnóstico já realizado internamente e, com base nesse, apresentar eventual proposta de readequação da Remuneração de Administradores ao Comitê de Pessoas, Elegibilidade, Sucessão e Remuneração (CPESR) e ao Conselho de Administração da Finep.</t>
  </si>
  <si>
    <t>Ações educacionais in company incluindo cursos customizados, palestras e iniciativas decorrentes do Programa de Desenvolvimento de Lideranças e Capacitação da Alta Administração</t>
  </si>
  <si>
    <t>Contratação de instituição especializada no desenvolvimento de cursos (fábrica de conteúdos educacionais)</t>
  </si>
  <si>
    <t>8175700003 - Menor Aprendiz</t>
  </si>
  <si>
    <t>20.20.0087.04</t>
  </si>
  <si>
    <t>Serviços de recrutamento, seleção, contratação e acompanhamento de jovem aprendiz nas dependências da Finep</t>
  </si>
  <si>
    <t>Contratação e acompanhamento de jovem aprendiz na Finep, nos termos da Lei n° 10.097/2000</t>
  </si>
  <si>
    <t>Necessidade da Finep em atender à legislação que regulamenta as contratações de aprendizes, como a Lei nº 10.097,  que alterou o art. 429 da CLT</t>
  </si>
  <si>
    <t>Promover ações de fomento em C,T&amp;I para um Brasil justo, sustentável e desenvolvido</t>
  </si>
  <si>
    <t>Ser referência na implementação de novos instrumentos de apoio à C,T&amp;I</t>
  </si>
  <si>
    <t>Fortalecer a atuação e a imagem da Finep</t>
  </si>
  <si>
    <t>2251090014 - TRANS. SOFTWARES</t>
  </si>
  <si>
    <t>8173600002 - TREINAMENTO EXTERNO</t>
  </si>
  <si>
    <t>8176300015 - AUDITORIA EXTERNA</t>
  </si>
  <si>
    <t>8176300003 - CONSULTORIA - PROJETOS PJ</t>
  </si>
  <si>
    <t>19910002 - DSP ANTECIPADAS - FORNECEDORES</t>
  </si>
  <si>
    <t>8175700013 - REV. TEXTOS/TRADUÇÃO E RECORTE</t>
  </si>
  <si>
    <t>8175700016 - SERVIÇOS JURÍDICOS - PF</t>
  </si>
  <si>
    <t>8175700023 - AÇÕES AFIRMATIVAS SOCIAIS</t>
  </si>
  <si>
    <t>Serviços de consultoria especializada com vistas à avaliação e emissão de diagnóstico e eventual proposta de readequação do pacote de Remuneração de Administradores (Dirigentes e Membros de Conselhos e Comitês remunerados), tanto em sua parte fixa (Honorários e Benefícios) como na parte variável (RVA).</t>
  </si>
  <si>
    <t>20.22.0144.05
20.22.0143.05
20.23.0009.03
20.25.0446.00</t>
  </si>
  <si>
    <t>DRFC</t>
  </si>
  <si>
    <t>AGEF</t>
  </si>
  <si>
    <t>DCNT1</t>
  </si>
  <si>
    <t>DGRF</t>
  </si>
  <si>
    <t>ACRD</t>
  </si>
  <si>
    <t>DCRE</t>
  </si>
  <si>
    <t>DAAG</t>
  </si>
  <si>
    <t>Aquisição de certidões referentes a bens imóveis junto ao Registro de Imóveis do Brasil (RIB)</t>
  </si>
  <si>
    <t>Facilitar o processo de acompanhamento de garantias da carteira de crédito da Finep, assim como a composição da documentação para avaliação de bens.</t>
  </si>
  <si>
    <t>20.22.0058.00</t>
  </si>
  <si>
    <t>Auditoria independente para o programa prioritário “Finep 2030”, no âmbito do Programa Rota 2030 - Mobilidade e Logística do Ministério da Economia</t>
  </si>
  <si>
    <t>Auditoria independente para o programa prioritário “Finep 2030”, no âmbito do Programa Rota 2030 - Mobilidade e Logística do Ministério da Economia, conforme obrigatoriedade do Acordo de Cooperação firmado com ME.</t>
  </si>
  <si>
    <t>20.23.0344.00</t>
  </si>
  <si>
    <t>Prestação de serviços de auditoria independente sobre as demonstrações contábeis da Finep elaboradas de acordo com as práticas contábeis adotadas no Brasil e de outros serviços correlatos, devendo ser considerado o perfil, a complexidade, as normas legais específicas aplicáveis e a diversidade de atividades da Finep.</t>
  </si>
  <si>
    <t>Obrigação legal</t>
  </si>
  <si>
    <t>AJFC</t>
  </si>
  <si>
    <t>20.21.0056.01</t>
  </si>
  <si>
    <t>Serviço de advocacia especializado nas áreas societária, tributária e de mercado de capitais para avaliar, revisar e orientar os procedimentos jurídicos da Finep.</t>
  </si>
  <si>
    <t>Não é recomendável que a Finep fique sem uma asessoria jurídica especializada nos temas de direito tributário, societário e de mercado de capitais.</t>
  </si>
  <si>
    <t>Serviços técnicos de avaliação e vistoria referentes a bens móveis e imóveis (urbanos e rurais) no âmbito de garantias oferecidas a operações de financiamento reembolsável diretas ou em função de outros tipos de demanda por parte da Finep</t>
  </si>
  <si>
    <t>Contrato vinculado à atividade operacional do dpto.</t>
  </si>
  <si>
    <t>20.23.0445.01</t>
  </si>
  <si>
    <t>Caracterização do modelo de negócio das empresas, da análise e das perspectivas dos setores de atuação nos quais as empresas proponentes ou em acompanhamento estão inseridas, bem como da análise e das perspectivas do cenário macroeconômico</t>
  </si>
  <si>
    <t>Facilitar o processo de análise de crédito e a diligência das moderações cadastrais.</t>
  </si>
  <si>
    <t>PRES</t>
  </si>
  <si>
    <t>AJUR</t>
  </si>
  <si>
    <t>COCF</t>
  </si>
  <si>
    <t>20.21.0114.02</t>
  </si>
  <si>
    <t>Serviços de pesquisa e fornecimento de recortes de publicação em Diários Oficiais do Poder Judiciário</t>
  </si>
  <si>
    <t>A contratação da empresa de recorte de publicações visa capturar as publicações de decisões judiciais relativas a processos de interesse da Finep para permitir a adequada e tempestiva defesa judicial da estatal.</t>
  </si>
  <si>
    <t>A Coordenação de Contencioso da Área Jurídica (AJUR) é a unidade responsável pela representação judicial da FINEP para fins de defender o seu patrimônio e seus interesses perante o Poder Judiciário. 
É imprescindível que essa unidade disponha dos meios necessários para realizar o acompanhamento das publicações, em Diários Oficiais, das decisões judiciais oriundas dos processos judiciais que envolvem a Financiadora de Estudos e Projetos.</t>
  </si>
  <si>
    <t>CIPA</t>
  </si>
  <si>
    <t>Evento Semana SIPAT 2025 - Palestra SIPAT</t>
  </si>
  <si>
    <t>Evento Semana SIPAT 2025 - massagem</t>
  </si>
  <si>
    <t>Treinamento de Brigadista da FINEP - Treinamento Externo</t>
  </si>
  <si>
    <t>Visita as unidades regionais da FINEP para elaboração de PGR - Técnico de Segurança do Trabalho</t>
  </si>
  <si>
    <t>SECE</t>
  </si>
  <si>
    <t>APLA</t>
  </si>
  <si>
    <t>DGPI</t>
  </si>
  <si>
    <t>Necessidade de melhoria da eficiência dos processos internos por meio da aplicação de soluções inovadoras desenvolvidas externamente</t>
  </si>
  <si>
    <t>Estudos sobre monitoramento e avaliação de produtos, programas e/ou instrumentos da Finep</t>
  </si>
  <si>
    <t>Necessidade de prover transparência aos resultados da aplicação de recursos investidos em C,T&amp;I e contribuir para a implementação do sistema de M&amp;A e avaliação da Finep</t>
  </si>
  <si>
    <t>ACIR</t>
  </si>
  <si>
    <t>Consultoria Conscientização/ disseminação de temas relacionados à Integridade Institucional, Gestão de Riscos e Segurança da Informação</t>
  </si>
  <si>
    <t>Sensibilizar os colaboradores quanto aos temas Integridade Institucional, Gestão de Riscos e Segurança da Informação e assim realizar ações anuais para atendimento das atribuições estatutária relacionadas a necessidade de disseminar a importância dos temas sob responsabilidade da ACIR.</t>
  </si>
  <si>
    <t>Evento Semana SIPAT 2025 - palestras</t>
  </si>
  <si>
    <t>Game sobre o tema de ética</t>
  </si>
  <si>
    <t>Novas ferramentas necessárias para execução de ações de educação e sensibilização sobre ética</t>
  </si>
  <si>
    <t>Palestra sobre tema de ética que for alvo de consultas e que envolva a questão de respeito e ética na administração pública</t>
  </si>
  <si>
    <t>Avanço nas ações de sensibilização sobre ética</t>
  </si>
  <si>
    <t>Contratação de startup por meio de Contrato Público de Solução Inovadora (CPSI) para solucionar desafio interno mapeado pelo Laboratório de Inovação e aprovado pela Diretoria (DESAFIO 2)</t>
  </si>
  <si>
    <t xml:space="preserve">Consultoria para implementação para diagnóstico e implementação de macroprocessos de Segurança da Informação </t>
  </si>
  <si>
    <t>Garantir a segurança da informação corporativa é estratégico para as organizações, pois através de governança, políticas e normas é possível manter as informações de forma segura e idônea, reduzindo significativamente os riscos de perda, extravio ou roubo de informações.
Dada a importância do tema e visando dar maior celeridade à implantação dos macroprocessos de SI, entende-se ser essencial a contratação de consultoria especializada.</t>
  </si>
  <si>
    <t>AUDI</t>
  </si>
  <si>
    <t>20.22.0008.02</t>
  </si>
  <si>
    <t>Prestação de serviços de auditoria atuarial e financeira sobre as atividades da Fundação de Previdência Complementar dos Empregados ou Servidores da Finep, do IPEA, do CNPq, do INPE e do INPA FIPECq, relacionadas ao Plano de Benefício cuja Finep é patrocinadora, em atendimento à Resolução CGPAR Nº 09/2016 e à Portaria SEST/MP Nº 2.014/2021</t>
  </si>
  <si>
    <t>Obrigação legal em atendimento à  resolução CGPAR nº 38/2022. Demanda do CA.</t>
  </si>
  <si>
    <t xml:space="preserve">É um contrato essencial para a continuidade operacional das atividades de análise de garantias, assim como outras relacionadas à recuperação de créditos, manifestações em processos judiciais, atualizações contábeis e renovações de contratos de aluguéis de unidades regionais. </t>
  </si>
  <si>
    <t>20.21.0015.03</t>
  </si>
  <si>
    <t>A contratação do escritório, que emitiu mais de 20 pareceres para a AJFC e AJDA, é essencial para manutenção do nível de excelência de entrega do jurídico, bem como um apoio para a abordagem de questões complexas de tributário, mercado de capitais e societário.</t>
  </si>
  <si>
    <t>Serviços de IA (inteligência artificial) especializada em licitações e contratações administrativas</t>
  </si>
  <si>
    <t>Aprimorar a eficiência e a precisão das compras administrativas da Finep, minimizando erros, proporcionando celeridade e reduzindo gargalos operacionais</t>
  </si>
  <si>
    <t>8172100003 - MATERIAIS DIVERSOS
8172400004 - MAT. DE INFORMÁTICA USO DIRETO   
8172400005 - MATERIAL DE INFORMÁTICA
8172400006 - MATERIAL SIST SEGURANÇA
8172400100 - OUTROS MATERIAIS
8179900020 - OUTROS MATERIAIS
8173900003-OUTROS SERVIÇOS TI - PJ
8173900006 - EQUIPAMENTOS NÃO ATIVÁVEIS       
8173900007 - LICENÇ. SOFTWARE NÃO ATIVÁVEIS
8172400002 - LIVROS E CONGÊNERES
22530101 - MOBILIÁRIO
2253030001 - EQUIPAMENTOS DE COMUNICAÇÃO
22530204 - EQUIP. PROCESSAMENTO DE DADOS</t>
  </si>
  <si>
    <t>Aquisições de bens e/ou serviços relacionados à implantação e gestão do Centro de Memória Institucional da Finep</t>
  </si>
  <si>
    <t>Atender às necessidades que venham a ser identificadas a partir da proposta de projeto para criação do Centro de Memória Institucional da Finep. Poderão ser incluídas contratações de serviços especializados e/ou aquisições de bens.</t>
  </si>
  <si>
    <t>DRIN</t>
  </si>
  <si>
    <t>AODR</t>
  </si>
  <si>
    <t>DSUL</t>
  </si>
  <si>
    <t>Seguro empresarial do conteúdo do escritório de Florianópolis/SC (DSUL)</t>
  </si>
  <si>
    <t>20.24.0297.01
20.24.0296.01
20.24.0295.01</t>
  </si>
  <si>
    <t>DRNO</t>
  </si>
  <si>
    <t>118 57 4033303</t>
  </si>
  <si>
    <t>Seguro empresarial do conteúdo do escritório de Belém/PA (DRNO)</t>
  </si>
  <si>
    <t>Seguro das instalações da sede do Escritório</t>
  </si>
  <si>
    <t>19910002 - DESPESAS ANTECIPADAS</t>
  </si>
  <si>
    <t>DRCO</t>
  </si>
  <si>
    <t>20.24.0295.01</t>
  </si>
  <si>
    <t>Seguro empresarial do conteúdo do escritório da Finep em Brasília</t>
  </si>
  <si>
    <t>20.24.0297.01
20.24.0296.01</t>
  </si>
  <si>
    <t>A contratação do seguro empresarial é fundamental para a proteção do patrimônio físico do escritório diante de eventos inesperados que possam colocar em risco a continuidade das operações.</t>
  </si>
  <si>
    <t>DRNE</t>
  </si>
  <si>
    <t>Seguro empresarial do conteúdo do escritório do Nordeste (DRNE)</t>
  </si>
  <si>
    <t>ACAD</t>
  </si>
  <si>
    <t>Subsídio para análise técnica aos projetos e formulação de programas de apoio com recursos do FNDCT</t>
  </si>
  <si>
    <t>DRSE</t>
  </si>
  <si>
    <t>20.24.0296.01</t>
  </si>
  <si>
    <t>Seguro empresarial do conteúdo do escritório da Finep em São Paulo</t>
  </si>
  <si>
    <t>20.24.0295.01
20.24.0297.01</t>
  </si>
  <si>
    <t>Para  implementar o escritorio da Finep em SP</t>
  </si>
  <si>
    <t>8175700004-APOIO ADMINISTRATIVO</t>
  </si>
  <si>
    <t>20.23.0787.01</t>
  </si>
  <si>
    <t>Prestação de serviço continuado de técnico de secretariado e copeira para a Finep Brasília</t>
  </si>
  <si>
    <t>Atendimento de clientes internos e externos no escritório da FINEP em Brasília, acompanhamento de assuntos adinistrativos e de recepção e prestação de serviço de copeiragem.</t>
  </si>
  <si>
    <t>Os serviços são essenciais para o funcionamento pleno das atividades de representação local. A ausência pode implicar prejuízos à continuidade das operações e à interlocução da Finep com os principais públicos de interesse do escritório.</t>
  </si>
  <si>
    <t xml:space="preserve">2251090007 - TRANS. OUTROS EQUIPAMENTOS - REFRIGERADOR TIPO FRIGOBAR </t>
  </si>
  <si>
    <t>Aquisição de Refrigerador tipo Frigobar visando a reposição de item depreciado e em mal estado</t>
  </si>
  <si>
    <t>Reposição de item depreciado e em mal estado.</t>
  </si>
  <si>
    <t>2251090007 - TRANS. OUTROS EQUIPAMENTOS - MICRO-ONDAS</t>
  </si>
  <si>
    <t>Aquisição de Micro-ondas visando a reposição de item depreciado e em mal estado</t>
  </si>
  <si>
    <t>Seguro de equipamentos e mobiliário nas instalações da sede do Escritório da FINEP em Brasília.</t>
  </si>
  <si>
    <t>Prestação de serviço continuado de técnico de secretariado</t>
  </si>
  <si>
    <t>Dotar o escritório do DRNE de apoio administrativo de uma secretária.</t>
  </si>
  <si>
    <t>Plataforma de acesso a análise de mercado com indicadores definidores e informando como as tendências moldam o futuro dos mercados.             Em cada relatório, são analisados mercado por segmentos, a dinâmica predominante e as grandes empresas que operam nesses mercados.</t>
  </si>
  <si>
    <t>20.20.0078.02</t>
  </si>
  <si>
    <t>Implementar serviço de Telefonia Fixa no escritório da Finep em SP</t>
  </si>
  <si>
    <t>Vigência a partir de: 01/09/2025</t>
  </si>
  <si>
    <t>Vigência a partir de: 19/03/2026</t>
  </si>
  <si>
    <t>8170600001 - IMÓVEIS - PESSOA JURÍDICA</t>
  </si>
  <si>
    <t>GAPR</t>
  </si>
  <si>
    <t>DCOP</t>
  </si>
  <si>
    <t>Cessão de uso da sala denominada "SALA ANEXO FRENTE PRAIA
PILOTIS", integrante do Condomínio do Edifício Praia do Flamengo
200</t>
  </si>
  <si>
    <t>Necessidade de espaço contíguo ao auditório localizado no
prédio da Finep para serviços de caterign (apoio logístico de alimentação), reuniões multilaterais e recepção de
autoridades</t>
  </si>
  <si>
    <t>Vigência a partir de: 18/05/2026</t>
  </si>
  <si>
    <t>Serviços jurídicos notioriamente especializados em Direito Tributário, para a representação da Finep em ação judicial</t>
  </si>
  <si>
    <t>Reperesentar a Finep em ação judicial com vistas com vistas à impugnação de crédito tributário e à repetição de indébito</t>
  </si>
  <si>
    <t>20.22.0454.01</t>
  </si>
  <si>
    <t>Imprescindível à representação judicial da Finep em porocesso de natureza tributária</t>
  </si>
  <si>
    <t>Existe ou existia contrato?</t>
  </si>
  <si>
    <t>Valor Estimado (ou Realizado) para contratação/aditivo (R$)</t>
  </si>
  <si>
    <t>Prazo do contrato 
(em meses)</t>
  </si>
  <si>
    <t>20.26.0127.00</t>
  </si>
  <si>
    <t>Prestação de serviços de consultoria em Gestão de Pessoas, abrangendo planejamento da força de trabalho, dimensionamento do quadro, integração entre competências organizacionais, técnicas e trilhas de desenvolvimento, mobilidade e aproveitamento profissional, dentre outros</t>
  </si>
  <si>
    <t xml:space="preserve">Projeto de aperfeiçoamento e aprimoramento das práticas de gestão de pessoas, frente aos desafios que estão se consolidando a partir do crescimento da Finep. </t>
  </si>
  <si>
    <t>Viabilizar o aprimoramento da política de gestão de pessoas, incluindo a alocação estratégica de pessoas, a fim de garantir o alcance dos resultados organizacionais estabelecidos na estratégia de longo prazo e no plano de negócios.</t>
  </si>
  <si>
    <t>20.21.0034.04</t>
  </si>
  <si>
    <t>20.25.0844.00</t>
  </si>
  <si>
    <t>Prestação de serviços de consultoria atuarial e financeira com o objetivo de apoiar decisões da Finep referentes a planos de previdência complementar</t>
  </si>
  <si>
    <t>Consultoria atuarial com objetivo dar apoio à criação do novo plano CD e em demais assuntos técnico-financeiros relativos à previdência complementar fechada</t>
  </si>
  <si>
    <t>20.21.0029.08</t>
  </si>
  <si>
    <t>20.25.0844.00
20.23.0010.02</t>
  </si>
  <si>
    <t>20.25.0540.00</t>
  </si>
  <si>
    <t>Serviço de Vale Alimentação e Refeição</t>
  </si>
  <si>
    <t>8175700020 - OUTROS SERVIÇOS</t>
  </si>
  <si>
    <t>20.25.0773.00</t>
  </si>
  <si>
    <t>Prestação de serviços técnicos especializados para a formação e condução de coral musical</t>
  </si>
  <si>
    <t>Atividades de ambiência voltada à integração do corpo funcional</t>
  </si>
  <si>
    <t>Consultoria em Saúde Mental e Segurança Psicológica</t>
  </si>
  <si>
    <t>Contratação de Ecossistema de Soluções em Saúde Mental e Segurança Psicológica</t>
  </si>
  <si>
    <t>Ações de Ambiência e Qualidade de Vida (Familia a bordo, datas comemorativas, kits boas vindas, coroa de flores, pagamento de palestrantes, etc)</t>
  </si>
  <si>
    <t>Implementação do Programa Finep de Qualidade de Vida</t>
  </si>
  <si>
    <t>20.26.0155.00</t>
  </si>
  <si>
    <t>Serviços técnicos especializados de consultoria, com notória especialização na área de remuneração de cargos executivos</t>
  </si>
  <si>
    <t>Trazer elementos adicionais àqueles já coletados pela Finep e apresentar eventual proposta de readequação da Remuneração de Administradores ao Comitê de Pessoas, Elegibilidade, Sucessão e Remuneração (CPESR) e ao Conselho de Administração da Finep.</t>
  </si>
  <si>
    <t>Ações educacionais in company incluindo cursos customizados, palestras e iniciativas decorrentes do Programa de Desenvolvimento de Lideranças</t>
  </si>
  <si>
    <t>Cumprimento do planejamento previso para o ciclo 2026/2027, no âmbito do Plano de Desenvolvimento de Líderes (PDL) aprovado.</t>
  </si>
  <si>
    <t>Ações educacionais in company incluindo cursos customizados, palestras e iniciativas previstas no Plano de Educação Corporativa 2026</t>
  </si>
  <si>
    <t>Cumprimento do Plano de Educação Corporativa 2026.</t>
  </si>
  <si>
    <t>Cumprimento dos Planos de Educação Corporativa 2026/2027</t>
  </si>
  <si>
    <t>8176300009 - CONSULTORIA - JURÍDICA PF</t>
  </si>
  <si>
    <t>Assegurar a sustentabilidade da Finep</t>
  </si>
  <si>
    <t>20.25.0180.01</t>
  </si>
  <si>
    <t>20.25.0271.01</t>
  </si>
  <si>
    <t>20.25.0864.00</t>
  </si>
  <si>
    <t>Serviço de consultoria técnica especializada para elaboração de proposta de projeto para criação Centro de Memória Institucional da Finep</t>
  </si>
  <si>
    <t>Promover a democratização de acesso à memória cultural e institucional da Finep e a preservação de bens tangíveis e intangíveis de valor histórico para a C,T&amp;I.</t>
  </si>
  <si>
    <t>Promover a eficiência organizacional orientada para resultados e em benefício da sociedade, valendo-se da aceleração da transformação digital e com instrumentos de segurança da informação.</t>
  </si>
  <si>
    <t>8173900007 - LICENÇ. SOFTWARE NÃO ATIVÁVEIS  8172100005 - SERVIÇOS PJ-MOBILIÁRIO
8173900003 - OUTROS SERVIÇOS TI - PJ</t>
  </si>
  <si>
    <t>Interdependente</t>
  </si>
  <si>
    <t>20.26.0009.00</t>
  </si>
  <si>
    <t>Telefonia fixa (Rio de Janeiro/RJ)</t>
  </si>
  <si>
    <t>8172100004 - SERVIÇOS PJ-BENS IMÓVEIS
8175700009 - QUALIDADE DE VIDA
8172100006 - SERVIÇOS PJ-MÁQ E EQUIPAMENTOS
8173900009 - MANUTEN PREVENTIVA E CORRETIVA</t>
  </si>
  <si>
    <t>20.26.0259.00</t>
  </si>
  <si>
    <t>Serviços continuados de manutenção predial abrangendo atividades de arquitetura, segurança do trabalho e demais especialidades técnicas, com dedicação exclusiva de mão de obra e execução de manutenções preventiva, preditiva e corretiva, com fornecimento dos materiais necessários, incluindo ainda, sem dedicação exclusiva, a manutenção de extintores de incêndio, equipamentos de ar-condicionado e sistemas de proteção contra incêndio, on site (no local), nas dependências da Finep/RJ</t>
  </si>
  <si>
    <t>2251090005 - TRANS. OBRAS EM ANDAMENTO                           8170600008 - GASTOS COM READEQUAÇÃO</t>
  </si>
  <si>
    <t>20.26.0273.00</t>
  </si>
  <si>
    <t>Serviços técnicos especializados para elaboração de projetos de reforma e adequação de espaço, com estimativa de custos, cronograma físico-financeiro e consultoria, para o escritório da Finep do Rio de Janeiro</t>
  </si>
  <si>
    <t>Proporcionar instalações adequadas as necessidades da Finep</t>
  </si>
  <si>
    <t>20.22.0129.08</t>
  </si>
  <si>
    <t>20.22.0137.06</t>
  </si>
  <si>
    <t>20.23.0786.05</t>
  </si>
  <si>
    <t>20.23.0785.03</t>
  </si>
  <si>
    <t>20.23.0786.05
20.23.0785.03</t>
  </si>
  <si>
    <t>Serviços continuados de telefonista e recepcionistas com mão de obra exclusiva, para as dependências da Finep no Rio de Janeiro</t>
  </si>
  <si>
    <t>Gestão de comunicação e fornecimento de suporte, de forma qualificada e continuada, às atividades administrativas da Finep.</t>
  </si>
  <si>
    <t>20.23.0021.01</t>
  </si>
  <si>
    <t>20.23.0002.03</t>
  </si>
  <si>
    <t>20.23.0003.01</t>
  </si>
  <si>
    <t>20.24.0062.07</t>
  </si>
  <si>
    <t>8173900007 - LICENÇ. SOFTWARE NÃO ATIVÁVEIS</t>
  </si>
  <si>
    <t>20.25.0663.00</t>
  </si>
  <si>
    <t>20.22.0147.09</t>
  </si>
  <si>
    <t>20.24.0092.05</t>
  </si>
  <si>
    <t>20.24.0721.04</t>
  </si>
  <si>
    <t>8177200009 - TAXA REMARCAÇÃO INTERNACIONAL / 8177500009 - TAXA REMARCAÇÃO NACIONAL / 8177200008 - SEGURO VIAGENS INTERNACIONAIS / 8177200005 - PASSAGENS AÉREAS-FUNC. EXT. / 8177500005 - PASSAGENS AÉREAS-FUNC. NAC. / 8177200002 - PASSAGENS AÉREAS - DIRET. EXT. / 8177500002 - PASSAGENS AÉREAS - DIRET. NAC. / 8177200011 - PASSAGEM COLABORADOR EVENT EXT / 8177500011 - PASSAGEM COLABORADOR EVENT NAC / 8175700015 - AGENCIAMENTO DE VIAGENS /         8176600001 - LOCAÇÃO DE VEÍCULOS</t>
  </si>
  <si>
    <t>20.25.0872.00</t>
  </si>
  <si>
    <t>Serviço de Inventário Patrimonial Anual da Finep Rio de Janeiro e de seu Escritório Regional de São Paulo dentre outros serviços correlatos</t>
  </si>
  <si>
    <t>Gestão patrimonial</t>
  </si>
  <si>
    <t>20.26.0018.00</t>
  </si>
  <si>
    <t>9099999103 - TRANS. MATERIAL DE EXPEDIENTE</t>
  </si>
  <si>
    <t>9099999100 - TRANS. MATERIAIS ELÉTRICOS
8172100002 - MATERIAIS HIDRÁULICOS  
8172100003 - MATERIAIS DIVERSOS
9099999103 - TRANS. MATERIAL DE EXPEDIENTE
9099999107 - TRANS. MATERIAL DE INFORMÁTICA
8172400006 - MATERIAL SISTEMA DE SEGURANÇA
8172400100 - OUTROS MAT./EQUIP. USO DIRETO
9099999105 - TRANS. COPA E COZINHA                      8179900202 - COPA E COZINHA USO DIRETO
8179900020 - OUTROS MATERIAIS</t>
  </si>
  <si>
    <t>20.26.0341.00
20.26.0339.00
20.26.0338.00
20.26.0340.00
20.26.0337.00</t>
  </si>
  <si>
    <t>Prestação de serviços de manutenção corretiva e preventiva, on site (no local), em circuito fechado de monitoramento de TV (CFTV) instalado na Finep do Rio de Janeiro, com fornecimento de peças necessárias à execução dos serviços</t>
  </si>
  <si>
    <t>8172400002 - LIVROS E CONGÊNERES</t>
  </si>
  <si>
    <t>2251090009 - TRANS. EQUIP. DE COMUNICAÇÃO</t>
  </si>
  <si>
    <t>Assegurar a qualidade, eficiência e confiabilidade dos eventos institucionais</t>
  </si>
  <si>
    <t>2251090008 - TRANS. MOBILIÁRIO
8172100005 - SERVIÇOS PJ-MOBILIÁRIO</t>
  </si>
  <si>
    <t>Aquisição e instalação de mobiliário, incluindo planejado sob medida</t>
  </si>
  <si>
    <t xml:space="preserve">Adequar o ambiente de trabalho às necessidades institucionais </t>
  </si>
  <si>
    <t>2251090005 - TRANS. OBRAS EM ANDAMENTO                           8170600008 - GASTOS COM READEQUAÇÃO                                                             2251090012 - TRANS. EQUIP. SEGURANÇA</t>
  </si>
  <si>
    <t>Obras de adequação de layout - Espaço de Eventos e Centro de Memória.</t>
  </si>
  <si>
    <t>Alta demanda interna e externa por locais adequados para reuniões, treinamentos, seminários e atividades institucionais, aproveitamento do imóvel e a possibilidade de redução de custos com locações externas.</t>
  </si>
  <si>
    <t>8173900003 - OUTROS SERVIÇOS TI - PJ
8173900001 - CONSULTORIA EM TI - PJ</t>
  </si>
  <si>
    <t>Contratação de consultoria técnica em nobreak</t>
  </si>
  <si>
    <t xml:space="preserve">Garantir a aquisição de equipamentos adequados ao bom funcionamento da rede elétrica estabilizada da Finep </t>
  </si>
  <si>
    <t>Integração Teams com a Telefonia</t>
  </si>
  <si>
    <t>8173900010 - SUPORTE TÉCNICO TI E OPER ASS
8173900012 - MANUT EVOLUTIVA E SUSTENTAÇÃO</t>
  </si>
  <si>
    <t>8173900010 - SUPORTE TÉCNICO TI E OPER ASS</t>
  </si>
  <si>
    <t>20.24.0316.01</t>
  </si>
  <si>
    <t>8173900001 - CONSULTORIA EM TI - PJ
8173900003 - OUTROS SERVIÇOS TI - PJ</t>
  </si>
  <si>
    <t>20.23.0404.02</t>
  </si>
  <si>
    <t>Prestação de serviços de LICENCIAMENTO, ATUALIZAÇÃO, SUPORTE TÉCNICO e TREINAMENTO para Ferramenta IT Service Management – ITSM, na modalidade Software como Serviço (Software as a Service – SaaS)</t>
  </si>
  <si>
    <t>Serviços de SUPORTE e MANUTENÇÃO CORRETIVA e EVOLUTIVA das aplicações de backoffice e SUPORTE do ambiente tecnológico (ERP)</t>
  </si>
  <si>
    <t>Serviços de SUPORTE e MANUTENÇÃO CORRETIVA das aplicações de backoffice e SUPORTE do ambiente tecnológico (ERP)</t>
  </si>
  <si>
    <t>8173900001 - CONSULTORIA EM TI - PJ</t>
  </si>
  <si>
    <t>20.21.0103.05</t>
  </si>
  <si>
    <t>Serviços técnicos especializados de pesquisa e aconselhamento independente e imparcial em Tecnologia da Informação e Comunicações, por meio de assinaturas</t>
  </si>
  <si>
    <t>Apoiar a tomada de decisão estratégica da organização com acesso contínuo a análises técnicas especializadas, tendências e boas práticas, contribuindo para o aprimoramento da governança de TIC, o apoio ao planejamento institucional, o fortalecimento da capacidade técnica das equipes, mediante suporte consultivo especializado e informações constantemente atualizadas.</t>
  </si>
  <si>
    <t>2251090011 - TRANS. EQUIP. PROCES. DE DADOS
8172400004 - MAT. DE INFORMÁTICA USO DIRETO</t>
  </si>
  <si>
    <t>20.26.0157.00
20.26.0158.00
20.26.0159.00
20.26.0160.00</t>
  </si>
  <si>
    <t>Aquisição de suprimentos de hardware</t>
  </si>
  <si>
    <t>Assegurar o  ressuprimento de  itens  do  estoque,  para  que  não  ocorra  a  falta  e/ou  desabastecimento  de  produtos  necessários  ao atendimento das demandas administrativas da Finep.</t>
  </si>
  <si>
    <t>20.22.0370.02</t>
  </si>
  <si>
    <t>Aquisição de, no mínimo, 850 (oitocentos e cinquenta) e, no máximo, 1.000 (um mil) licenças do Microsoft 365 E5</t>
  </si>
  <si>
    <t>2251090011 - TRANS. EQUIP. PROCES. DE DADOS</t>
  </si>
  <si>
    <t>Aquisição de computadores</t>
  </si>
  <si>
    <t>20.26.0335.00</t>
  </si>
  <si>
    <t>Contratação de serviço de SOC</t>
  </si>
  <si>
    <t>Contratação de equipe dedicada de profissionais técnicos especializados em Tecnologia da Informação e Comunicação (TIC), destinada à execução contínua de atividades de atendimento e suporte aos usuários da Finep, por meio de uma CENTRAL DE SERVIÇOS DE TI (Service Desk)</t>
  </si>
  <si>
    <t>Garantir o atendimento e suporte a usuários, gestão de serviços de TI e apoio à governança e à melhoria contínua dos serviços da Finep.</t>
  </si>
  <si>
    <t>Contratação da Loja de Serviços do Serpro (Serviço Federal de Processamento de Dados)</t>
  </si>
  <si>
    <t>Permitir que a Finep tenha acesso automático – via integração informatizada – a dados da Receita Federal do Brasil e PGFN.</t>
  </si>
  <si>
    <t>Contratação de solução para atendimento às obrigações acessórias relacionadas à EFD-Reinf</t>
  </si>
  <si>
    <t>Viabilizar a transmissão dos eventos da EFD-Reinf, em especial o evento R-4010, a fim de assegurar o cumprimento das obrigações acessórias junto ao Sistema Público de Escrituração Digital (SPED), em conformidade com os prazos legais vigentes.</t>
  </si>
  <si>
    <t>Serviços de auditoria independente sobre as demonstrações contábeis da Finep elaboradas de acordo com as práticas contábeis  adotadas  no  Brasil  e  de  outros  serviços  correlatos,  devendo  ser  considerado  o  perfil,  a  complexidade,  as normas legais específicas aplicáveis e a diversidade de atividades da Finep</t>
  </si>
  <si>
    <t>Serviços de consultoria visando atender à nova legislação trazida pela Reforma Tributária, dando suporte na adequação de processos técnicos e operacionais, além de coordenar a integração das áreas impactadas.</t>
  </si>
  <si>
    <t>O trabalho da consultoria objetivará uma transição para o novo sistema tributário que garanta consistência, seja confiável, tempestiva e estável, evitando contingências decorrentes de inconformidades fiscais que possam resultar em penalidades pecuniárias, ou que acarretem a impossibilidade de emissão de suas certidões negativas junto aos Fiscos.</t>
  </si>
  <si>
    <t>Garantir a adequação dos processos da Finep junto às inovações trazidas pela Reforma Tributária.</t>
  </si>
  <si>
    <t>4649000002 - OBRIGAÇÕES REPASSES - 2030</t>
  </si>
  <si>
    <t>20.22.0058.01</t>
  </si>
  <si>
    <t>DTES1</t>
  </si>
  <si>
    <t>20.26.0117.00</t>
  </si>
  <si>
    <t>Registro de preços para eventual aquisição de certificados digitais</t>
  </si>
  <si>
    <t xml:space="preserve">Assegurar celeridade na assinatura de documentos e eficiência organizacional. </t>
  </si>
  <si>
    <t>8176300020 - SERASA/CAD PEND BANC/PATRIMON</t>
  </si>
  <si>
    <t>DGOR</t>
  </si>
  <si>
    <t>20.25.0865.00</t>
  </si>
  <si>
    <t>Serviços de Registro de títulos ou dívidas vencidos e não pagos, relativamente aos clientes da Finep no cadastro de inadimplentes da Contratada (Cadastro de Pendências Bancárias)</t>
  </si>
  <si>
    <t>Prosseguir com o cadastro de negativação ativo junto ao Serasa como é determinado pela IT de Cobrança</t>
  </si>
  <si>
    <t>Sem o Serasa perdemos o cadastro já existente (as atuais negativações são retiradas do cadastro) e ainda passamos a descumprir a IT de Cobrança.</t>
  </si>
  <si>
    <t>20.21.0056.02</t>
  </si>
  <si>
    <t xml:space="preserve">20.26.0201.00 </t>
  </si>
  <si>
    <t>Atividade essencial para contratação de novas operações de crédito e acompanhamento/renegociação de garantias, além do suporte às atividades de renegociação, recuperação de crédito e contencioso.</t>
  </si>
  <si>
    <t>Promover inovação nas empresas para a neoindustrialização do Brasil</t>
  </si>
  <si>
    <t>8179900101 - OUTRAS DESP ADMINISTRATIVAS</t>
  </si>
  <si>
    <t xml:space="preserve">Serviço de plataforma digital na forma de marketplace visando a ampliação e diversificação da oferta de cartas de fiança e apólices de seguro garantia (garantias financeiras) às operações de financiamento reembolsável conduzidas pela Finep, doravante denominado “Marketplace de Garantias”. </t>
  </si>
  <si>
    <t xml:space="preserve">Promover a competitividade e consequentemente maior disponibilidade de garantias financeiras (mais seguras e líquidas); maior facilidade de atingimento de metas institucionais de contratação e liberação de recursos; aumento da satisfação do público-alvo; ganho de competitividade de suas linhas; redução na taxa de mortalidade das operações de financiamento (seja em fase de estruturação, seja em fase de execução), que em parte está relacionada à dificuldade na obtenção de garantias, com preservação e ampliação do ativo de crédito; e reforço do seu papel no sistema de inovação brasileiro. </t>
  </si>
  <si>
    <t>Avançar na implementação e no aperfeiçoamento dos instrumentos de apoio à C,T&amp;I</t>
  </si>
  <si>
    <t>DAOC</t>
  </si>
  <si>
    <t>20.26.0004.00</t>
  </si>
  <si>
    <t>Prestação de serviços de Consultoria para adequação em políticas internas, processos e controles contábeis e extracontábeis dos instrumentos financeiros da CONTRATANTE, bem como para adequação das metodologias de gerenciamento de risco de crédito</t>
  </si>
  <si>
    <t>Alinhar as metodologias internas da Finep às melhores práticas do mercado bancário,trazendo agilidade e maior acuracidade nas análises de crédito para as contratações, maior assertividade na precificação das operações e na constituição de provisões.</t>
  </si>
  <si>
    <t>A revisão das metodologias, sobretudo da Provisão para Perdas, é imprescindível para o atendimento às regras do novo normativo do Bacen (Res CMN 4.966/21).</t>
  </si>
  <si>
    <t>DREC</t>
  </si>
  <si>
    <t xml:space="preserve">Contratação de serviço de suporte à recuperação de crédito (operações ajuizadas), com estratificação e precificação da carteira, avaliação dos ativos e recomendação de monetização </t>
  </si>
  <si>
    <t>Preparar a carteira de contencioso para cessão a FIDC e vendas por single names; auxiliar em renegociações de operações ajuizadas</t>
  </si>
  <si>
    <t>Seguro empresarial do conteúdo do escritório de Belém/PA</t>
  </si>
  <si>
    <t>Seguro de equipamentos e mobiliário nas instalações da sede do Escritório da Finep em Belém</t>
  </si>
  <si>
    <t>A contratação de seguro empresarial constitui despesa de alta prioridade por ser essencial à mitigação de riscos que possam impactar o patrimônio físico e financeiro da empresa. Trata-se de medida estratégica para garantir a continuidade das operações diante de eventos imprevistos, reduzindo perdas potenciais e preservando a estabilidade do negócio.</t>
  </si>
  <si>
    <t>Promover ações de fomento em C,T&amp;I para um Brasil justo, inclusivo, soberano, sustentável e desenvolvido</t>
  </si>
  <si>
    <t>8170600001 - IMÓVEIS - PESSOA JURÍDICA
8170600003 - CONDOMÍNIOS IMÓVEIS ALUGADOS</t>
  </si>
  <si>
    <t>20.25.0781.00</t>
  </si>
  <si>
    <t>Cessão precária, gratuita e temporária, com ressarcimento de despesas da área de 74,86 m2, localizada no 12º andar do Edifício Souza Melo Tower"</t>
  </si>
  <si>
    <t>DRNE - Locação de escritório comercial em Recife para funcionamento do escritório  que atenderia a região nordeste. Trata-se de medida estratégica para 1) realizar fomento; 2) articular o relacionamento colaborativo com entidades da região visando a promoção da inovação; 3) identificar setores, regiões ou projetos de interesse prioritário  de toda a região nordeste.</t>
  </si>
  <si>
    <t>Trata-se de medida estratégica para 1) realizar fomento; 2) articular o relacionamento colaborativo com entidades da região visando a promoção da inovação; 3) identificar setores, regiões ou projetos de interesse prioritário  de toda a região nordeste. Sua ausência implica prejuízos à continuidade das operações e à interlocução da Finep com os principais públicos de interesse do departamento regional do Nordeste.</t>
  </si>
  <si>
    <t>Provedor de internet para o escritório regional do Nordeste</t>
  </si>
  <si>
    <t>Prover conectividade para o escritório Regional do Nordeste</t>
  </si>
  <si>
    <t>A contratação de serviço de internet dedicado, estável e confiável é despesa de alta prioridade, por se constituir como infraestrutura crítica à operação do escritório. A instabilidade recorrente do serviço compartilhado atual pode comprometer a execução das atividades, a comunicação institucional e a eficiência operacional, representando risco concreto à continuidade e à qualidade da atuação da Finep.</t>
  </si>
  <si>
    <t>Seguro empresarial do conteúdo do escritório de Recife</t>
  </si>
  <si>
    <t>Seguro de equipamentos e mobiliário nas instalações da sede do Escritório da Finep em Recife</t>
  </si>
  <si>
    <t>20.23.0787.02</t>
  </si>
  <si>
    <t>Atendimento de clientes internos e externos no escritório da Finep em Brasília, acompanhamento de assuntos adinistrativos e de recepção e prestação de serviço de copeiragem.</t>
  </si>
  <si>
    <t>46/2023</t>
  </si>
  <si>
    <t xml:space="preserve">A contratação de serviços terceirizados de apoio administrativo e operacional é classificada como despesa de alta prioridade por ser indispensável ao funcionamento organizado e eficiente do escritório. Esses serviços asseguram o suporte às rotinas administrativas, ao atendimento institucional e à adequada recepção de públicos estratégicos. </t>
  </si>
  <si>
    <t>2251090007 - TRANS. OUTROS EQUIPAMENTOS</t>
  </si>
  <si>
    <t>Aquisição de Refrigerador visando a reposição de item depreciado e em mal estado</t>
  </si>
  <si>
    <t>Seguro de equipamentos e mobiliário nas instalações da sede do Escritório da Finep em Brasília.</t>
  </si>
  <si>
    <t>Provedor de internet para o escritório regional do Sul</t>
  </si>
  <si>
    <t>Prover conectividade para o escritório Regional do Sul.</t>
  </si>
  <si>
    <t>Seguro empresarial do conteúdo do escritório de Florianópolis</t>
  </si>
  <si>
    <t>Seguro de equipamentos e mobiliário nas instalações da sede do Escritório da Finep em Florianópolis</t>
  </si>
  <si>
    <t>20.22.0029.02</t>
  </si>
  <si>
    <t>8172100005 - SERVIÇOS PJ-MOBILIÁRIO</t>
  </si>
  <si>
    <t>Prestação serviços de manutenção preventiva e corretiva nos sistemas de Iluminação e Sinalização de emergência, detecção, alarme e combate a incêndio a serem prestados nas instalações do Escritório da Finep, na cidade de São Paulo - SP</t>
  </si>
  <si>
    <t>Manutenção preventiva e corretiva</t>
  </si>
  <si>
    <t>DGCP</t>
  </si>
  <si>
    <t>Contratação de consultoria em gestão de processos organizacionais, sob demanda, com foco na melhoria, transformação, inovação e avaliação de automações de processos, estruturados em entregas definidas e mensuráveis</t>
  </si>
  <si>
    <t>Compete ao DGCP coordenar e apoiar as unidades da Finep na gestão e modernização dos processos de negócios. Para que isso seja feito com agilidade e qualidade, é fundamental o apoio de uma consultoria especializada.</t>
  </si>
  <si>
    <t>No momento, estamos em processo de distrato da consultoria que foi a vencedora do último edital com esse objeto e estamos sem apoio para o redesenho de processos.</t>
  </si>
  <si>
    <t>Fortalecer a visibilidade da atuação e a imagem da Finep</t>
  </si>
  <si>
    <t>DDFE</t>
  </si>
  <si>
    <t>Contratação de consultoria para apoio na elaboração do Plano de Gestão Estratégica da Finep</t>
  </si>
  <si>
    <t>O Plano de Gestão Estratégica (PGE) da Finep era válido até 2025. É importante que a Finep conte com o apoio de consultoria especializada para o desenvolvimento de seu novo PGE.</t>
  </si>
  <si>
    <t>Na ata da reunião do Conselho de Administração de dezembro de 2025 consta que "Ao final, O Presidente do Conselho de Administração destacou que, independentemente da capitalização e do acesso ao estoque, a Finep já opera em novo patamar institucional, o que demanda a discussão de um Planejamento Estratégico voltado ao reposicionamento da empresa, com possível execução a partir de 2027. Observou-se que o Planejamento Estratégico atual se encerra em 2026, o que seria uma oportunidade para discussão para o próximo."</t>
  </si>
  <si>
    <t>20.26.0125.00</t>
  </si>
  <si>
    <t>A Coordenação de Contencioso da Área Jurídica (AJUR) é a unidade responsável pela representação judicial da Finep para fins de defender o seu patrimônio e seus interesses perante o Poder Judiciário. 
É imprescindível que essa unidade disponha dos meios necessários para realizar o acompanhamento das publicações, em Diários Oficiais, das decisões judiciais oriundas dos processos judiciais que envolvem a Financiadora de Estudos e Projetos.</t>
  </si>
  <si>
    <t>Serviços jurídicos notoriamente especializados em Direito Tributário, para a representação da  Finep em  ação  judicial com  vistas  à impugnação  do  crédito  tributário  consubstanciado  no Processo Administrativo Fiscal nº 14041.720173/2018-11, bem como à restituição dos valores recolhidos em razão da condenação administrativa correspondente</t>
  </si>
  <si>
    <t>A contratação foi determinada pela RES/DIR/0033/2026, de 19/02/2026, justificando-se pela complexidade, especialidade e criticidade da matéria relacionada com autuação fiscal que imputou à Finep um débito tributário que, no momento da sua quitação, correspondia a R$ 18.918.300,17 (dezoito milhões, novecentos e dezoito mil e trezentos, e dezessete centavos).</t>
  </si>
  <si>
    <t>A Finep não dispõe de estrutura jurídica que detenha expertise em matéria de direito tributário e previdenciário e que permita auferir, com grau máximo de segurança, os benefícios da atuação especializada na defesa dos seus interesses. A despeito do desfecho do aludido processo fiscal de forma desfavorável à Finep, há prognóstico de chance de reversão do quadro em sede judicial, onde é possível a rediscussão do tema a partir de campo argumentativo e probatório mais amplificado.</t>
  </si>
  <si>
    <t xml:space="preserve">Serviços jurídicos em Contencioso notoriamente especializados em Direito previdenciário, administrativo e judicial para representação da Finep perante a PREVIC e/ou Poder Judiciário em processos relativos à Previdência Complementar </t>
  </si>
  <si>
    <t>Diante da especificidade da matéria e da necessidade de contratação de uma banca de grande porte para auxiliar a Finep a resguardar a sua esfera jurídica, entende-se necessária a contratação de um escritório especializado em direito material e contencioso</t>
  </si>
  <si>
    <t>A Finep não dispõe de estrutura jurídica que detenha expertise em matéria de direito previdenciário complementar e que permita auferir, com grau máximo de segurança, os benefícios da atuação especializada na defesa dos seus interesses. Ademais, a aprovação pelo CA da cissão e transferência do PPC e o recebimento de ação judicial a respeito do tema indicam a prioridade dada a contratação.</t>
  </si>
  <si>
    <t>Serviço de Jurimetria associado a monitoramento de intimações e publicações (DJE, DET, DJEn)</t>
  </si>
  <si>
    <t>Trata-se de serviço essencial para (i) aferir, com cirtérios objetivos, a probabilidade de êxito de processos judiciais por meio da análise de jurimetria, e (ii) implementar sistemática avançada de leitura dos sistemas e diários eletrônicos brasileiros de forma automatizada e estruturada conforme as necessidades da Finep</t>
  </si>
  <si>
    <t>Diante do risco de imposição de multas pela não confirmação de leitura nos diários eletrônicos e tendo em vista que a contratação proposta abarca a leitura automática dos referidos diários, a prioridade alta se coloca como medida de resguardo da esfera jurídica da Finep.</t>
  </si>
  <si>
    <t>8175700007 - SERVIÇOS GRÁFICO-VISUAIS</t>
  </si>
  <si>
    <t>20.26.0300.00</t>
  </si>
  <si>
    <t>Prestação de serviços de diagramação e formatação de materiais, incluindo edição e organização de textos, imagens e tabelas para publicação digital ou impressa</t>
  </si>
  <si>
    <t>A contratação visa suprir a lacuna técnica na produção de materiais editoriais, garantindo a padronização institucional conforme o Manual de Identidade Visual da Finep e a mitigação de riscos financeiros através do fechamento profissional de arquivos.</t>
  </si>
  <si>
    <t>20.26.0342.00</t>
  </si>
  <si>
    <t>Cessão de uso da sala denominada "SALA ANEXO FRENTE PRAIA PILOTIS", integrante do Condomínio do Edifício Praia do Flamengo 200</t>
  </si>
  <si>
    <t>Necessidade de espaço contíguo ao auditório localizado no prédio da Finep para serviços de caterign (apoio logístico de alimentação), reuniões multilaterais e recepção de autoridades</t>
  </si>
  <si>
    <t>8174200015 - COMUNICAÇÃO CORPORATIVA</t>
  </si>
  <si>
    <t>Comunicação digital </t>
  </si>
  <si>
    <t>Visa atender às necessidades da empresa no relacionamento com veículos de comunicação digital de abrangência nacional, especialmente os de grande alcance, além de apoiar a execução de ações estratégicas de comunicação online voltadas à divulgação de ideias, programas, políticas públicas e orientações ao público interno e externo.</t>
  </si>
  <si>
    <t>20.25.0595.00</t>
  </si>
  <si>
    <t>Estandes em feiras e eventos</t>
  </si>
  <si>
    <t>Aquisição de espaços em feiras para exposição e divulgação das linhas de financiamento e da marca da Finep</t>
  </si>
  <si>
    <t>8174500001 - PROPAGANDA INSTITUCIONAL</t>
  </si>
  <si>
    <t>Serviços de publicidade</t>
  </si>
  <si>
    <t>A publicidade dos mecanismos de fomento e financiamento da Finep são cruciais para a indução da inovação nas empresas e do desenvolvimento científico, nas instituições de ciência e tecnologia. São ainda importantes para divulgação das atividades e ações do Estado Brasileiro junto à sociedade, primando sempre pela alavancagem da ciência e inovação enquanto eixos estratégicos de desenvolvimento</t>
  </si>
  <si>
    <t>SGOV</t>
  </si>
  <si>
    <t>Contratação de Portal de Governança para os Órgãos
Colegiados Estatutários .
(modalidade SaaS)</t>
  </si>
  <si>
    <t>a. Abranger, em uma única plataforma, o funcionamento da estrutura de governança da Finep, composta por seus órgãos colegiados estatutários e instâncias de assessoramento,  e instrução de processos submetidos à apreciação e deliberação pelos órgãos colegiados estatutários;
b. Promover o alinhamento e conformidade com apontamentos, manifestações e publicações de
Órgãos de Controle referentes à busca de soluções que proporcionem ganhos de eficiência,
transparência, integridade e conformidade na administração pública;
c. Provimento de solução tecnológica comercializada na modalidade SaaS, amplamente utilizada no mercado e com produtos identificados, prospectados e pesquisados, para contratação sem esforços de desenvolvimento e com requisitos funcionais mapeados;
d. Implantação de solução tecnológica robusta e atualizada em termos de interface, plataforma,
requisitos funcionais e de segurança da informação</t>
  </si>
  <si>
    <t>8175700025 - PALESTRAS</t>
  </si>
  <si>
    <t xml:space="preserve">Palestra sobre tema de ética que for alvo de consultas e que envolva a questão de respeito e ética na administração pública </t>
  </si>
  <si>
    <t>Avanço nas ações de sensibilização sobre ética. Palestra sobre Ética e Conduta em ambiente físico e virtual, no contexto do Dia Nacional da Ética. Conteúdo será usado em ação de sensibilização interna por seis meses,em 2026.</t>
  </si>
  <si>
    <t>Contratação de empresa, pública ou privada, a que propsurer maior vantajosidade e desembaraço contratatório, para implantação, na Finep, de Sistema de Tecnologia da Informação próprio e customizado,  baseado em APIs para avaliação e cálculo de RSAC, de Imagem e identificação de Partes Relacionadas. A despesa dividir-se-á em projeto (desenvolvimento do Sistema), até dezembro de 2026 e, após, como atividade, para instalação, formação humana e suporte técnico.</t>
  </si>
  <si>
    <t xml:space="preserve">Esses sistemas constituem instrumentos centrais para a tomada de decisão responsável, permitindo identificar, mensurar, monitorar e mitigar riscos associados a impactos ambientais, climáticos e sociais, econômicos e de governança, em consonância com padrões internacionais de sustentabilidade, integridade e conformidade.  </t>
  </si>
  <si>
    <t>Nº de ordem 112</t>
  </si>
  <si>
    <t>Alta</t>
  </si>
  <si>
    <t xml:space="preserve">O conceito de desenvolvimento sustentável consolidou-se como um paradigma indispensável para o século XXI. A sustentabilidade, conforme o Relatório Brundtland (1987), é definida como a capacidade de suprir as necessidades do presente sem comprometer a habilidade das gerações futuras de suprirem as suas próprias. Na atualidade, o crescimento econômico só adquire legitimidade quando está intrinsecamente ligado à preservação ambiental, à inclusão social e à mitigação dos impactos climáticos. Para Finep, que desempenha papel central ao promover investimentos responsáveis em inovação, ter Sistemas Integrados de cálculo e avvaliação de Risco direcionados à sustentabilidade ambiental e ao desenvolvimento econômico e social é essencial, condição que torna a despesa como de Alta Prioridade.  </t>
  </si>
  <si>
    <t xml:space="preserve">Setembro </t>
  </si>
  <si>
    <r>
      <t>Contratação de Consultoria para avaliação e cálculo de Risco Socioambiental e Climático - RSAC, de Imagem e identificação de Partes Relacionadas, por meio de APIs - Interfaces de Programação de Aplicações (</t>
    </r>
    <r>
      <rPr>
        <i/>
        <sz val="9"/>
        <rFont val="Tahoma"/>
        <family val="2"/>
      </rPr>
      <t>Application Programming Interface</t>
    </r>
    <r>
      <rPr>
        <sz val="9"/>
        <rFont val="Tahoma"/>
        <family val="2"/>
      </rPr>
      <t>). A despesa será realizada como atividade orçamentária, ultrapassando exercício financeiro de 2026.</t>
    </r>
  </si>
  <si>
    <t>O apoio da Finep à inovação em produtos, processos ou serviços deve considerar a avaliação dos Riscos Socioambientais e Climáticos - RSC dos projetos apresentados pelas empresas, considerando os vetores social, ambiental e climático. A integração entre inovação tecnológica e transparência na governança depende, de forma crescente, da capacidade de empresas públicas e privadas estruturarem sistemas tecnológicos robustos de RSAC, associados a Riscos de Imagem, assim como a identificação de Partes Relacionadas que possam gerer possíveis conflitos de interesse.</t>
  </si>
  <si>
    <t>Nº de ordem 109</t>
  </si>
  <si>
    <r>
      <t>A utilização de APIs</t>
    </r>
    <r>
      <rPr>
        <b/>
        <sz val="9"/>
        <color theme="1"/>
        <rFont val="Tahoma"/>
        <family val="2"/>
      </rPr>
      <t xml:space="preserve"> </t>
    </r>
    <r>
      <rPr>
        <sz val="9"/>
        <color theme="1"/>
        <rFont val="Tahoma"/>
        <family val="2"/>
      </rPr>
      <t xml:space="preserve">desempenha papel estratégico nesse contexto, ao possibilitar a integração automática e contínua entre bases internas das empresas e fontes externas de dados, como registros ambientais, climáticos, territoriais, socioeconômicos em conjunto com avaliação de Riscos de Imagem e identificaç]ao de Partes Relacionados que possam gerar possíveis conflitos de interesse. Essa arquitetura tecnológica permite que a avaliação de risco deixe de ser um procedimento pontual e declaratório para tornar-se um processo dinâmico, atualizado em tempo quase real, sendo compatível com a complexidade e a volatilidade de riscos. Sistemas digitais integrados de risco socioambiental, de Imagem e identificação de Partes Relacionadas reduzem significativamente falhas de governança, ao permitir rastreabilidade das decisões e alinhamento entre políticas corporativas, exigências regulatórias e compromissos internacionais. Para a instituição, a transparência operacional proporcionada por sistemas tecnológicos interoperáveis é condição para a credibilidade do financiamento a projetos. Nesta avaliação, os sistemas digitais de avaliação de risco socioambiental são fundamentais para assegurar integridade, reduzir </t>
    </r>
    <r>
      <rPr>
        <i/>
        <sz val="9"/>
        <color theme="1"/>
        <rFont val="Tahoma"/>
        <family val="2"/>
      </rPr>
      <t xml:space="preserve">greenwashing </t>
    </r>
    <r>
      <rPr>
        <sz val="9"/>
        <color theme="1"/>
        <rFont val="Tahoma"/>
        <family val="2"/>
      </rPr>
      <t xml:space="preserve">e alinhar investimentos à ação climática, econômica, social e de governança reais. Prioriza-se, ademais, em nível de imediata e Alta Proridade, já tardada, a valoração destes Riscos na Finep posto que sua exigência legal remonta a Lei Geral das Estatais - LGE (13.303), de 2016, já estão implantados na maioria das empresas públicas que sujeitam-se à LGE, inobstante a adoção de plataformas digitais de risco socioambiental, de imagem e identifficadores de Partes Relacionais impedidores de práticas de </t>
    </r>
    <r>
      <rPr>
        <i/>
        <sz val="9"/>
        <color theme="1"/>
        <rFont val="Tahoma"/>
        <family val="2"/>
      </rPr>
      <t>rent-seeking</t>
    </r>
    <r>
      <rPr>
        <sz val="9"/>
        <color theme="1"/>
        <rFont val="Tahoma"/>
        <family val="2"/>
      </rPr>
      <t>, muitas vezes, melhora a qualidade do financiamento, ao reduzir incertezas, aumentar a confiança dos investidores e facilitar o monitoramento de resultados. Sistemas baseados em APIs favorecem, pois, a padronização de critérios de risco e a comparabilidade entre projetos, fortalecendo mercados sustentáveis.</t>
    </r>
  </si>
  <si>
    <t>Vigência a partir de: 04/09/2026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</si>
</sst>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 #,##0.00;[Red]\-&quot;R$&quot;\ #,##0.00"/>
    <numFmt numFmtId="44" formatCode="_-&quot;R$&quot;\ * #,##0.00_-;\-&quot;R$&quot;\ * #,##0.00_-;_-&quot;R$&quot;\ * &quot;-&quot;??_-;_-@_-"/>
    <numFmt numFmtId="164" formatCode="&quot;R$&quot;\ #,##0.00"/>
  </numFmts>
  <fonts count="16" x14ac:knownFonts="1">
    <font>
      <sz val="11"/>
      <color theme="1"/>
      <name val="Calibri"/>
      <family val="2"/>
      <scheme val="minor"/>
    </font>
    <font>
      <sz val="11"/>
      <color theme="1"/>
      <name val="Calibri"/>
      <family val="2"/>
      <scheme val="minor"/>
    </font>
    <font>
      <sz val="9"/>
      <color theme="1"/>
      <name val="Tahoma"/>
      <family val="2"/>
    </font>
    <font>
      <b/>
      <sz val="11"/>
      <name val="Tahoma"/>
      <family val="2"/>
    </font>
    <font>
      <sz val="9"/>
      <name val="Tahoma"/>
      <family val="2"/>
    </font>
    <font>
      <sz val="9"/>
      <color rgb="FFFF0000"/>
      <name val="Tahoma"/>
      <family val="2"/>
    </font>
    <font>
      <b/>
      <sz val="9"/>
      <name val="Tahoma"/>
      <family val="2"/>
    </font>
    <font>
      <b/>
      <sz val="9"/>
      <color rgb="FFFF0000"/>
      <name val="Tahoma"/>
      <family val="2"/>
    </font>
    <font>
      <b/>
      <sz val="9"/>
      <color indexed="81"/>
      <name val="Segoe UI"/>
      <family val="2"/>
    </font>
    <font>
      <sz val="9"/>
      <color indexed="81"/>
      <name val="Segoe UI"/>
      <family val="2"/>
    </font>
    <font>
      <sz val="9"/>
      <name val="Tahoma"/>
      <family val="2"/>
    </font>
    <font>
      <sz val="9"/>
      <color rgb="FF000000"/>
      <name val="Tahoma"/>
      <family val="2"/>
    </font>
    <font>
      <sz val="9"/>
      <name val="Tahoma"/>
      <family val="2"/>
    </font>
    <font>
      <i/>
      <sz val="9"/>
      <name val="Tahoma"/>
      <family val="2"/>
    </font>
    <font>
      <b/>
      <sz val="9"/>
      <color theme="1"/>
      <name val="Tahoma"/>
      <family val="2"/>
    </font>
    <font>
      <i/>
      <sz val="9"/>
      <color theme="1"/>
      <name val="Tahoma"/>
      <family val="2"/>
    </font>
  </fonts>
  <fills count="9">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FF"/>
        <bgColor rgb="FF000000"/>
      </patternFill>
    </fill>
    <fill>
      <patternFill patternType="solid">
        <fgColor theme="0" tint="-0.14999847407452621"/>
        <bgColor indexed="64"/>
      </patternFill>
    </fill>
    <fill>
      <patternFill patternType="solid">
        <fgColor theme="0"/>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s>
  <cellStyleXfs count="8">
    <xf numFmtId="0" fontId="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92">
    <xf numFmtId="0" fontId="0" fillId="0" borderId="0" xfId="0"/>
    <xf numFmtId="0" fontId="2" fillId="2" borderId="0" xfId="0" applyFont="1" applyFill="1"/>
    <xf numFmtId="0" fontId="4" fillId="2" borderId="0" xfId="0" applyFont="1" applyFill="1" applyAlignment="1">
      <alignment horizontal="center" vertical="center"/>
    </xf>
    <xf numFmtId="0" fontId="5" fillId="2" borderId="0" xfId="0" applyFont="1" applyFill="1" applyAlignment="1">
      <alignment horizontal="center" vertical="center"/>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4" fillId="2" borderId="0" xfId="0" applyFont="1" applyFill="1" applyAlignment="1">
      <alignment vertical="center"/>
    </xf>
    <xf numFmtId="1" fontId="4" fillId="2" borderId="0" xfId="0" applyNumberFormat="1" applyFont="1" applyFill="1" applyAlignment="1">
      <alignment vertical="center"/>
    </xf>
    <xf numFmtId="0" fontId="6"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1" fontId="6" fillId="4" borderId="1" xfId="0" applyNumberFormat="1" applyFont="1" applyFill="1" applyBorder="1" applyAlignment="1">
      <alignment horizontal="center" vertical="center" wrapText="1"/>
    </xf>
    <xf numFmtId="0" fontId="4" fillId="2" borderId="0" xfId="0" applyFont="1" applyFill="1"/>
    <xf numFmtId="0" fontId="2" fillId="2" borderId="1" xfId="0" applyFont="1" applyFill="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164" fontId="4" fillId="0" borderId="1" xfId="1" applyNumberFormat="1" applyFont="1" applyFill="1" applyBorder="1" applyAlignment="1">
      <alignment horizontal="center" vertical="center" wrapText="1"/>
    </xf>
    <xf numFmtId="1" fontId="4" fillId="0" borderId="1" xfId="1"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0" borderId="1" xfId="0" applyFont="1" applyBorder="1" applyAlignment="1">
      <alignment vertical="center" wrapText="1"/>
    </xf>
    <xf numFmtId="0" fontId="2" fillId="2" borderId="0" xfId="0" applyFont="1" applyFill="1" applyAlignment="1">
      <alignment horizontal="left"/>
    </xf>
    <xf numFmtId="0" fontId="4" fillId="2" borderId="0" xfId="0" applyFont="1" applyFill="1" applyAlignment="1">
      <alignment horizontal="left" vertical="center"/>
    </xf>
    <xf numFmtId="164" fontId="4" fillId="2" borderId="1" xfId="1" applyNumberFormat="1" applyFont="1" applyFill="1" applyBorder="1" applyAlignment="1">
      <alignment horizontal="center" vertical="center" wrapText="1"/>
    </xf>
    <xf numFmtId="1" fontId="4" fillId="2" borderId="1" xfId="1"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2" fillId="0" borderId="1" xfId="0" applyFont="1" applyBorder="1" applyAlignment="1">
      <alignment vertical="center"/>
    </xf>
    <xf numFmtId="164" fontId="4" fillId="0" borderId="1" xfId="1" applyNumberFormat="1" applyFont="1" applyBorder="1" applyAlignment="1">
      <alignment horizontal="center" vertical="center" wrapText="1"/>
    </xf>
    <xf numFmtId="1" fontId="4" fillId="0" borderId="1" xfId="1" applyNumberFormat="1" applyFont="1" applyBorder="1" applyAlignment="1">
      <alignment horizontal="center" vertical="center" wrapText="1"/>
    </xf>
    <xf numFmtId="0" fontId="4" fillId="0" borderId="6" xfId="0" applyFont="1" applyBorder="1" applyAlignment="1">
      <alignment horizontal="center" vertical="center" wrapText="1"/>
    </xf>
    <xf numFmtId="0" fontId="10" fillId="0" borderId="1" xfId="0" applyFont="1" applyBorder="1" applyAlignment="1">
      <alignment horizontal="left" vertical="center" wrapText="1"/>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10" fillId="2" borderId="1" xfId="0" applyFont="1" applyFill="1" applyBorder="1" applyAlignment="1">
      <alignment horizontal="left" vertical="center" wrapText="1"/>
    </xf>
    <xf numFmtId="0" fontId="4" fillId="2" borderId="5" xfId="0" applyFont="1" applyFill="1" applyBorder="1" applyAlignment="1">
      <alignment horizontal="left" vertical="center" wrapText="1"/>
    </xf>
    <xf numFmtId="0" fontId="10" fillId="2" borderId="1" xfId="0" applyFont="1" applyFill="1" applyBorder="1" applyAlignment="1">
      <alignment horizontal="center" vertical="center" wrapText="1"/>
    </xf>
    <xf numFmtId="164" fontId="10" fillId="2" borderId="1" xfId="1" applyNumberFormat="1" applyFont="1" applyFill="1" applyBorder="1" applyAlignment="1">
      <alignment horizontal="center" vertical="center" wrapText="1"/>
    </xf>
    <xf numFmtId="1" fontId="10" fillId="2" borderId="1" xfId="1" applyNumberFormat="1" applyFont="1" applyFill="1" applyBorder="1" applyAlignment="1">
      <alignment horizontal="center" vertical="center"/>
    </xf>
    <xf numFmtId="0" fontId="10" fillId="0" borderId="6" xfId="0" applyFont="1" applyBorder="1" applyAlignment="1">
      <alignment horizontal="center" vertical="center" wrapText="1"/>
    </xf>
    <xf numFmtId="164" fontId="4" fillId="2" borderId="5" xfId="1" applyNumberFormat="1" applyFont="1" applyFill="1" applyBorder="1" applyAlignment="1">
      <alignment horizontal="center" vertical="center" wrapText="1"/>
    </xf>
    <xf numFmtId="1" fontId="4" fillId="2" borderId="5" xfId="1" applyNumberFormat="1" applyFont="1" applyFill="1" applyBorder="1" applyAlignment="1">
      <alignment horizontal="center" vertical="center" wrapText="1"/>
    </xf>
    <xf numFmtId="1" fontId="10" fillId="2" borderId="1" xfId="1" applyNumberFormat="1" applyFont="1" applyFill="1" applyBorder="1" applyAlignment="1">
      <alignment horizontal="center" vertical="center" wrapText="1"/>
    </xf>
    <xf numFmtId="0" fontId="4" fillId="0" borderId="1" xfId="0" applyFont="1" applyBorder="1" applyAlignment="1">
      <alignment wrapText="1"/>
    </xf>
    <xf numFmtId="8" fontId="4" fillId="0" borderId="1" xfId="0" applyNumberFormat="1" applyFont="1" applyBorder="1" applyAlignment="1">
      <alignment horizontal="center" vertical="center" wrapText="1"/>
    </xf>
    <xf numFmtId="0" fontId="11" fillId="0" borderId="1" xfId="0" applyFont="1" applyBorder="1" applyAlignment="1">
      <alignment vertical="center"/>
    </xf>
    <xf numFmtId="0" fontId="4" fillId="6" borderId="1" xfId="0" applyFont="1" applyFill="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2" borderId="1" xfId="0" applyFont="1" applyFill="1" applyBorder="1" applyAlignment="1">
      <alignment vertical="center" wrapText="1"/>
    </xf>
    <xf numFmtId="0" fontId="2" fillId="2" borderId="0" xfId="0" applyFont="1" applyFill="1" applyAlignment="1">
      <alignment horizontal="center" vertical="center"/>
    </xf>
    <xf numFmtId="0" fontId="4" fillId="6" borderId="1" xfId="0" applyFont="1" applyFill="1" applyBorder="1" applyAlignment="1">
      <alignment horizontal="center" vertical="center" wrapText="1"/>
    </xf>
    <xf numFmtId="8" fontId="4" fillId="6" borderId="1" xfId="0" applyNumberFormat="1" applyFont="1" applyFill="1" applyBorder="1" applyAlignment="1">
      <alignment horizontal="center" vertical="center" wrapText="1"/>
    </xf>
    <xf numFmtId="0" fontId="2" fillId="0" borderId="1" xfId="0" applyFont="1" applyBorder="1" applyAlignment="1">
      <alignment horizontal="left" vertical="center"/>
    </xf>
    <xf numFmtId="0" fontId="4" fillId="0" borderId="7" xfId="0" applyFont="1" applyBorder="1" applyAlignment="1">
      <alignment horizontal="left" vertical="center" wrapText="1"/>
    </xf>
    <xf numFmtId="0" fontId="2" fillId="0" borderId="1" xfId="0" applyFont="1" applyBorder="1" applyAlignment="1">
      <alignment vertical="center" wrapText="1"/>
    </xf>
    <xf numFmtId="164" fontId="12" fillId="2" borderId="1" xfId="1" applyNumberFormat="1" applyFont="1" applyFill="1" applyBorder="1" applyAlignment="1">
      <alignment horizontal="center" vertical="center" wrapText="1"/>
    </xf>
    <xf numFmtId="49" fontId="2" fillId="0" borderId="1" xfId="0" applyNumberFormat="1" applyFont="1" applyBorder="1" applyAlignment="1">
      <alignment vertical="center" wrapText="1"/>
    </xf>
    <xf numFmtId="0" fontId="4" fillId="6" borderId="1" xfId="0" applyFont="1" applyFill="1" applyBorder="1" applyAlignment="1">
      <alignment horizontal="left"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6" fillId="7" borderId="0" xfId="0" applyFont="1" applyFill="1" applyAlignment="1">
      <alignment horizontal="center" vertical="center"/>
    </xf>
    <xf numFmtId="0" fontId="0" fillId="2" borderId="0" xfId="0" applyFill="1"/>
    <xf numFmtId="0" fontId="2" fillId="2" borderId="0" xfId="0" applyFont="1" applyFill="1" applyAlignment="1">
      <alignment vertical="center"/>
    </xf>
    <xf numFmtId="0" fontId="2" fillId="2" borderId="0" xfId="0" applyFont="1" applyFill="1" applyAlignment="1">
      <alignment horizontal="left" vertical="center"/>
    </xf>
    <xf numFmtId="0" fontId="3" fillId="3" borderId="8" xfId="0" applyFont="1" applyFill="1" applyBorder="1" applyAlignment="1">
      <alignment horizontal="center" vertical="center"/>
    </xf>
    <xf numFmtId="0" fontId="4" fillId="0" borderId="1" xfId="0" applyFont="1" applyBorder="1" applyAlignment="1">
      <alignment vertical="center"/>
    </xf>
    <xf numFmtId="0" fontId="4" fillId="6" borderId="1" xfId="0" applyFont="1" applyFill="1" applyBorder="1" applyAlignment="1">
      <alignment vertical="center"/>
    </xf>
    <xf numFmtId="0" fontId="2" fillId="2" borderId="1" xfId="0" applyFont="1" applyFill="1" applyBorder="1" applyAlignment="1">
      <alignment horizontal="left" vertical="center"/>
    </xf>
    <xf numFmtId="0" fontId="2" fillId="2" borderId="1" xfId="0" applyFont="1" applyFill="1" applyBorder="1" applyAlignment="1">
      <alignment vertical="center"/>
    </xf>
    <xf numFmtId="0" fontId="11" fillId="2" borderId="1" xfId="0" applyFont="1" applyFill="1" applyBorder="1" applyAlignment="1">
      <alignment horizontal="left" vertical="center" wrapText="1"/>
    </xf>
    <xf numFmtId="1" fontId="4" fillId="2" borderId="1" xfId="1" applyNumberFormat="1" applyFont="1" applyFill="1" applyBorder="1" applyAlignment="1">
      <alignment horizontal="center" vertical="center"/>
    </xf>
    <xf numFmtId="0" fontId="11" fillId="0" borderId="1" xfId="0" applyFont="1" applyBorder="1" applyAlignment="1">
      <alignment horizontal="left" vertical="center" wrapText="1"/>
    </xf>
    <xf numFmtId="0" fontId="0" fillId="2" borderId="0" xfId="0" applyFill="1" applyAlignment="1">
      <alignment vertical="center"/>
    </xf>
    <xf numFmtId="164" fontId="4" fillId="0" borderId="1" xfId="3" applyNumberFormat="1" applyFont="1" applyFill="1" applyBorder="1" applyAlignment="1">
      <alignment horizontal="center" vertical="center" wrapText="1"/>
    </xf>
    <xf numFmtId="1" fontId="4" fillId="0" borderId="1" xfId="3" applyNumberFormat="1" applyFont="1" applyFill="1" applyBorder="1" applyAlignment="1">
      <alignment horizontal="center" vertical="center" wrapText="1"/>
    </xf>
    <xf numFmtId="164" fontId="4" fillId="0" borderId="1" xfId="4" applyNumberFormat="1" applyFont="1" applyFill="1" applyBorder="1" applyAlignment="1">
      <alignment horizontal="center" vertical="center" wrapText="1"/>
    </xf>
    <xf numFmtId="1" fontId="4" fillId="0" borderId="1" xfId="4" applyNumberFormat="1" applyFont="1" applyFill="1" applyBorder="1" applyAlignment="1">
      <alignment horizontal="center" vertical="center" wrapText="1"/>
    </xf>
    <xf numFmtId="164" fontId="4" fillId="0" borderId="1" xfId="7" applyNumberFormat="1" applyFont="1" applyFill="1" applyBorder="1" applyAlignment="1">
      <alignment horizontal="center" vertical="center" wrapText="1"/>
    </xf>
    <xf numFmtId="1" fontId="4" fillId="0" borderId="1" xfId="7" applyNumberFormat="1" applyFont="1" applyFill="1" applyBorder="1" applyAlignment="1">
      <alignment horizontal="center" vertical="center" wrapText="1"/>
    </xf>
    <xf numFmtId="164" fontId="4" fillId="0" borderId="1" xfId="6" applyNumberFormat="1" applyFont="1" applyFill="1" applyBorder="1" applyAlignment="1">
      <alignment horizontal="center" vertical="center" wrapText="1"/>
    </xf>
    <xf numFmtId="1" fontId="4" fillId="0" borderId="1" xfId="6" applyNumberFormat="1" applyFont="1" applyFill="1" applyBorder="1" applyAlignment="1">
      <alignment horizontal="center" vertical="center" wrapText="1"/>
    </xf>
    <xf numFmtId="164" fontId="4" fillId="2" borderId="1" xfId="3" applyNumberFormat="1" applyFont="1" applyFill="1" applyBorder="1" applyAlignment="1">
      <alignment horizontal="center" vertical="center" wrapText="1"/>
    </xf>
    <xf numFmtId="1" fontId="4" fillId="2" borderId="1" xfId="3" applyNumberFormat="1" applyFont="1" applyFill="1" applyBorder="1" applyAlignment="1">
      <alignment horizontal="center" vertical="center" wrapText="1"/>
    </xf>
    <xf numFmtId="1" fontId="4" fillId="0" borderId="1" xfId="3" applyNumberFormat="1" applyFont="1" applyFill="1" applyBorder="1" applyAlignment="1">
      <alignment horizontal="center" vertical="center"/>
    </xf>
    <xf numFmtId="0" fontId="4" fillId="8" borderId="1" xfId="0" applyFont="1" applyFill="1" applyBorder="1" applyAlignment="1">
      <alignment horizontal="center" vertical="center" wrapText="1"/>
    </xf>
    <xf numFmtId="0" fontId="4" fillId="8" borderId="1" xfId="0" applyFont="1" applyFill="1" applyBorder="1" applyAlignment="1">
      <alignment vertical="center" wrapText="1"/>
    </xf>
    <xf numFmtId="8" fontId="4" fillId="8" borderId="1" xfId="0" applyNumberFormat="1" applyFont="1" applyFill="1" applyBorder="1" applyAlignment="1">
      <alignment horizontal="center" vertical="center" wrapText="1"/>
    </xf>
    <xf numFmtId="0" fontId="2" fillId="2" borderId="1" xfId="0" applyFont="1" applyFill="1" applyBorder="1" applyAlignment="1">
      <alignment horizontal="justify" vertical="center"/>
    </xf>
    <xf numFmtId="1" fontId="4" fillId="2" borderId="1" xfId="0" applyNumberFormat="1" applyFont="1" applyFill="1" applyBorder="1" applyAlignment="1">
      <alignment horizontal="center" vertical="center" wrapText="1"/>
    </xf>
    <xf numFmtId="0" fontId="0" fillId="2" borderId="0" xfId="0" applyFill="1" applyAlignment="1">
      <alignment horizontal="center" vertical="center"/>
    </xf>
  </cellXfs>
  <cellStyles count="8">
    <cellStyle name="Moeda" xfId="1" builtinId="4"/>
    <cellStyle name="Moeda 2" xfId="3" xr:uid="{D5757895-210F-4FC0-83AD-845436082B66}"/>
    <cellStyle name="Moeda 2 2" xfId="2" xr:uid="{6D6DB7C1-267A-4914-963F-A45CE9FABA19}"/>
    <cellStyle name="Moeda 2 2 2" xfId="4" xr:uid="{6A41E8E8-1CD3-413A-AD9C-69EF842A0082}"/>
    <cellStyle name="Moeda 2 2 3" xfId="6" xr:uid="{209D8298-D1B0-445E-8C0D-BB578700261E}"/>
    <cellStyle name="Moeda 3" xfId="5" xr:uid="{316BD673-FA17-4EB6-B493-3D210E6E1D6A}"/>
    <cellStyle name="Moeda 4" xfId="7" xr:uid="{04B7EC83-7FE4-43C6-B26E-863E7925EB25}"/>
    <cellStyle name="Normal" xfId="0" builtinId="0"/>
  </cellStyles>
  <dxfs count="477">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val="0"/>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val="0"/>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val="0"/>
        <i val="0"/>
        <color rgb="FFFF0000"/>
      </font>
      <fill>
        <gradientFill degree="90">
          <stop position="0">
            <color theme="0"/>
          </stop>
          <stop position="0.5">
            <color rgb="FFFFFF00"/>
          </stop>
          <stop position="1">
            <color theme="0"/>
          </stop>
        </gradientFill>
      </fill>
    </dxf>
    <dxf>
      <font>
        <b val="0"/>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val="0"/>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val="0"/>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val="0"/>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val="0"/>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val="0"/>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val="0"/>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val="0"/>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val="0"/>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val="0"/>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theme="9" tint="0.59999389629810485"/>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
      <fill>
        <gradientFill degree="90">
          <stop position="0">
            <color theme="0"/>
          </stop>
          <stop position="0.5">
            <color rgb="FFFFFF00"/>
          </stop>
          <stop position="1">
            <color theme="0"/>
          </stop>
        </gradientFill>
      </fill>
    </dxf>
    <dxf>
      <font>
        <b/>
        <i val="0"/>
        <color rgb="FFFF0000"/>
      </font>
      <fill>
        <gradientFill degree="90">
          <stop position="0">
            <color theme="0"/>
          </stop>
          <stop position="0.5">
            <color rgb="FFFFFF00"/>
          </stop>
          <stop position="1">
            <color theme="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583ED-6DC8-4930-9C46-7133761DB497}">
  <dimension ref="A1:S117"/>
  <sheetViews>
    <sheetView tabSelected="1" zoomScale="85" zoomScaleNormal="85" workbookViewId="0">
      <pane ySplit="4" topLeftCell="A5" activePane="bottomLeft" state="frozen"/>
      <selection pane="bottomLeft" activeCell="D2" sqref="D2"/>
    </sheetView>
  </sheetViews>
  <sheetFormatPr defaultColWidth="9.1796875" defaultRowHeight="14.5" x14ac:dyDescent="0.35"/>
  <cols>
    <col min="1" max="1" width="6.7265625" style="91" customWidth="1"/>
    <col min="2" max="2" width="45.7265625" style="74" customWidth="1"/>
    <col min="3" max="5" width="9.1796875" style="74"/>
    <col min="6" max="6" width="10.453125" style="74" customWidth="1"/>
    <col min="7" max="7" width="14.26953125" style="74" customWidth="1"/>
    <col min="8" max="8" width="13.26953125" style="74" customWidth="1"/>
    <col min="9" max="9" width="49.81640625" style="74" customWidth="1"/>
    <col min="10" max="10" width="43.1796875" style="74" customWidth="1"/>
    <col min="11" max="11" width="18" style="74" customWidth="1"/>
    <col min="12" max="12" width="20.1796875" style="74" customWidth="1"/>
    <col min="13" max="13" width="12.81640625" style="74" customWidth="1"/>
    <col min="14" max="14" width="37.1796875" style="74" customWidth="1"/>
    <col min="15" max="15" width="19.1796875" style="74" customWidth="1"/>
    <col min="16" max="16" width="11.81640625" style="74" customWidth="1"/>
    <col min="17" max="17" width="14.453125" style="74" customWidth="1"/>
    <col min="18" max="18" width="54.1796875" style="74" customWidth="1"/>
    <col min="19" max="16384" width="9.1796875" style="74"/>
  </cols>
  <sheetData>
    <row r="1" spans="1:18" s="64" customFormat="1" ht="25.5" customHeight="1" thickBot="1" x14ac:dyDescent="0.4">
      <c r="A1" s="50"/>
      <c r="N1" s="65"/>
    </row>
    <row r="2" spans="1:18" s="6" customFormat="1" ht="23.25" customHeight="1" thickBot="1" x14ac:dyDescent="0.4">
      <c r="A2" s="59" t="s">
        <v>140</v>
      </c>
      <c r="B2" s="59"/>
      <c r="C2" s="66"/>
      <c r="D2" s="3"/>
      <c r="E2" s="64"/>
      <c r="F2" s="62" t="s">
        <v>613</v>
      </c>
      <c r="G2" s="62"/>
      <c r="H2" s="62"/>
      <c r="I2" s="64"/>
      <c r="N2" s="21"/>
    </row>
    <row r="3" spans="1:18" s="6" customFormat="1" ht="11.5" x14ac:dyDescent="0.35">
      <c r="A3" s="2"/>
      <c r="C3" s="2"/>
      <c r="D3" s="2"/>
      <c r="E3" s="4"/>
      <c r="F3" s="2"/>
      <c r="G3" s="5"/>
      <c r="H3" s="5"/>
      <c r="I3" s="2"/>
      <c r="N3" s="21"/>
      <c r="P3" s="7"/>
    </row>
    <row r="4" spans="1:18" s="6" customFormat="1" ht="57.5" x14ac:dyDescent="0.35">
      <c r="A4" s="8" t="s">
        <v>0</v>
      </c>
      <c r="B4" s="8" t="s">
        <v>1</v>
      </c>
      <c r="C4" s="8" t="s">
        <v>2</v>
      </c>
      <c r="D4" s="8" t="s">
        <v>3</v>
      </c>
      <c r="E4" s="8" t="s">
        <v>4</v>
      </c>
      <c r="F4" s="8" t="s">
        <v>384</v>
      </c>
      <c r="G4" s="8" t="s">
        <v>6</v>
      </c>
      <c r="H4" s="8" t="s">
        <v>7</v>
      </c>
      <c r="I4" s="8" t="s">
        <v>8</v>
      </c>
      <c r="J4" s="8" t="s">
        <v>9</v>
      </c>
      <c r="K4" s="8" t="s">
        <v>10</v>
      </c>
      <c r="L4" s="8" t="s">
        <v>11</v>
      </c>
      <c r="M4" s="8" t="s">
        <v>12</v>
      </c>
      <c r="N4" s="8" t="s">
        <v>141</v>
      </c>
      <c r="O4" s="8" t="s">
        <v>385</v>
      </c>
      <c r="P4" s="10" t="s">
        <v>386</v>
      </c>
      <c r="Q4" s="10" t="s">
        <v>15</v>
      </c>
      <c r="R4" s="10" t="s">
        <v>16</v>
      </c>
    </row>
    <row r="5" spans="1:18" s="64" customFormat="1" ht="69" x14ac:dyDescent="0.35">
      <c r="A5" s="13">
        <v>1</v>
      </c>
      <c r="B5" s="46" t="s">
        <v>17</v>
      </c>
      <c r="C5" s="15" t="s">
        <v>18</v>
      </c>
      <c r="D5" s="15" t="s">
        <v>114</v>
      </c>
      <c r="E5" s="15" t="s">
        <v>19</v>
      </c>
      <c r="F5" s="15" t="s">
        <v>21</v>
      </c>
      <c r="G5" s="15" t="s">
        <v>387</v>
      </c>
      <c r="H5" s="15" t="s">
        <v>43</v>
      </c>
      <c r="I5" s="18" t="s">
        <v>388</v>
      </c>
      <c r="J5" s="18" t="s">
        <v>389</v>
      </c>
      <c r="K5" s="15" t="s">
        <v>25</v>
      </c>
      <c r="L5" s="15" t="str">
        <f>IF(K5="","PREENCHER COLUNA K",IF(K5="Não se aplica","-","Informar nº contrato (preferência) ou linha PAC"))</f>
        <v>-</v>
      </c>
      <c r="M5" s="15" t="s">
        <v>38</v>
      </c>
      <c r="N5" s="14" t="s">
        <v>390</v>
      </c>
      <c r="O5" s="16">
        <v>1736060</v>
      </c>
      <c r="P5" s="17">
        <v>30</v>
      </c>
      <c r="Q5" s="15" t="s">
        <v>35</v>
      </c>
      <c r="R5" s="14" t="s">
        <v>46</v>
      </c>
    </row>
    <row r="6" spans="1:18" s="64" customFormat="1" ht="46" x14ac:dyDescent="0.35">
      <c r="A6" s="13">
        <v>2</v>
      </c>
      <c r="B6" s="26" t="s">
        <v>113</v>
      </c>
      <c r="C6" s="15" t="s">
        <v>18</v>
      </c>
      <c r="D6" s="15" t="s">
        <v>114</v>
      </c>
      <c r="E6" s="15" t="s">
        <v>19</v>
      </c>
      <c r="F6" s="15" t="s">
        <v>21</v>
      </c>
      <c r="G6" s="15" t="s">
        <v>391</v>
      </c>
      <c r="H6" s="15" t="s">
        <v>43</v>
      </c>
      <c r="I6" s="18" t="s">
        <v>116</v>
      </c>
      <c r="J6" s="18" t="s">
        <v>232</v>
      </c>
      <c r="K6" s="15" t="s">
        <v>32</v>
      </c>
      <c r="L6" s="15" t="s">
        <v>117</v>
      </c>
      <c r="M6" s="15" t="s">
        <v>38</v>
      </c>
      <c r="N6" s="14" t="s">
        <v>118</v>
      </c>
      <c r="O6" s="16">
        <v>55500</v>
      </c>
      <c r="P6" s="17">
        <v>12</v>
      </c>
      <c r="Q6" s="15" t="s">
        <v>27</v>
      </c>
      <c r="R6" s="14" t="s">
        <v>46</v>
      </c>
    </row>
    <row r="7" spans="1:18" s="64" customFormat="1" ht="34.5" x14ac:dyDescent="0.35">
      <c r="A7" s="13">
        <v>3</v>
      </c>
      <c r="B7" s="46" t="s">
        <v>17</v>
      </c>
      <c r="C7" s="15" t="s">
        <v>18</v>
      </c>
      <c r="D7" s="15" t="s">
        <v>114</v>
      </c>
      <c r="E7" s="15" t="s">
        <v>120</v>
      </c>
      <c r="F7" s="15" t="s">
        <v>21</v>
      </c>
      <c r="G7" s="15" t="s">
        <v>392</v>
      </c>
      <c r="H7" s="15" t="s">
        <v>25</v>
      </c>
      <c r="I7" s="18" t="s">
        <v>393</v>
      </c>
      <c r="J7" s="18" t="s">
        <v>394</v>
      </c>
      <c r="K7" s="15" t="s">
        <v>32</v>
      </c>
      <c r="L7" s="15" t="s">
        <v>395</v>
      </c>
      <c r="M7" s="15" t="s">
        <v>34</v>
      </c>
      <c r="N7" s="14" t="str">
        <f t="shared" ref="N7:N21" si="0">IF(M7="Alto","Grau de Prioridade Alto: JUSTIFICAR",IF(M7="","PREENCHER COLUNA M","-"))</f>
        <v>-</v>
      </c>
      <c r="O7" s="16">
        <v>2407224</v>
      </c>
      <c r="P7" s="17">
        <v>30</v>
      </c>
      <c r="Q7" s="15" t="s">
        <v>71</v>
      </c>
      <c r="R7" s="14" t="s">
        <v>46</v>
      </c>
    </row>
    <row r="8" spans="1:18" s="64" customFormat="1" ht="34.5" x14ac:dyDescent="0.35">
      <c r="A8" s="13">
        <v>4</v>
      </c>
      <c r="B8" s="46" t="s">
        <v>17</v>
      </c>
      <c r="C8" s="15" t="s">
        <v>18</v>
      </c>
      <c r="D8" s="15" t="s">
        <v>114</v>
      </c>
      <c r="E8" s="15" t="s">
        <v>120</v>
      </c>
      <c r="F8" s="15" t="s">
        <v>21</v>
      </c>
      <c r="G8" s="15" t="s">
        <v>395</v>
      </c>
      <c r="H8" s="15" t="s">
        <v>43</v>
      </c>
      <c r="I8" s="18" t="s">
        <v>126</v>
      </c>
      <c r="J8" s="18" t="s">
        <v>127</v>
      </c>
      <c r="K8" s="15" t="s">
        <v>32</v>
      </c>
      <c r="L8" s="15" t="s">
        <v>396</v>
      </c>
      <c r="M8" s="15" t="s">
        <v>34</v>
      </c>
      <c r="N8" s="14" t="str">
        <f t="shared" si="0"/>
        <v>-</v>
      </c>
      <c r="O8" s="16">
        <v>2192830.15</v>
      </c>
      <c r="P8" s="17">
        <v>60</v>
      </c>
      <c r="Q8" s="15" t="s">
        <v>27</v>
      </c>
      <c r="R8" s="14" t="s">
        <v>46</v>
      </c>
    </row>
    <row r="9" spans="1:18" s="64" customFormat="1" ht="23.5" customHeight="1" x14ac:dyDescent="0.35">
      <c r="A9" s="13">
        <v>5</v>
      </c>
      <c r="B9" s="67" t="s">
        <v>119</v>
      </c>
      <c r="C9" s="15" t="s">
        <v>18</v>
      </c>
      <c r="D9" s="15" t="s">
        <v>114</v>
      </c>
      <c r="E9" s="15" t="s">
        <v>120</v>
      </c>
      <c r="F9" s="15" t="s">
        <v>21</v>
      </c>
      <c r="G9" s="15" t="s">
        <v>397</v>
      </c>
      <c r="H9" s="15" t="s">
        <v>21</v>
      </c>
      <c r="I9" s="18" t="s">
        <v>122</v>
      </c>
      <c r="J9" s="18" t="s">
        <v>123</v>
      </c>
      <c r="K9" s="15" t="s">
        <v>25</v>
      </c>
      <c r="L9" s="15" t="str">
        <f t="shared" ref="L9:L20" si="1">IF(K9="","PREENCHER COLUNA K",IF(K9="Não se aplica","-","Informar nº contrato (preferência) ou linha PAC"))</f>
        <v>-</v>
      </c>
      <c r="M9" s="15" t="s">
        <v>38</v>
      </c>
      <c r="N9" s="14" t="s">
        <v>398</v>
      </c>
      <c r="O9" s="16">
        <v>19000000</v>
      </c>
      <c r="P9" s="17">
        <v>12</v>
      </c>
      <c r="Q9" s="15" t="s">
        <v>47</v>
      </c>
      <c r="R9" s="14" t="s">
        <v>46</v>
      </c>
    </row>
    <row r="10" spans="1:18" s="64" customFormat="1" ht="34.5" x14ac:dyDescent="0.35">
      <c r="A10" s="13">
        <v>6</v>
      </c>
      <c r="B10" s="19" t="s">
        <v>399</v>
      </c>
      <c r="C10" s="15" t="s">
        <v>18</v>
      </c>
      <c r="D10" s="15" t="s">
        <v>114</v>
      </c>
      <c r="E10" s="15" t="s">
        <v>120</v>
      </c>
      <c r="F10" s="15" t="s">
        <v>21</v>
      </c>
      <c r="G10" s="15" t="s">
        <v>400</v>
      </c>
      <c r="H10" s="15" t="s">
        <v>21</v>
      </c>
      <c r="I10" s="19" t="s">
        <v>401</v>
      </c>
      <c r="J10" s="18" t="s">
        <v>402</v>
      </c>
      <c r="K10" s="15" t="s">
        <v>25</v>
      </c>
      <c r="L10" s="15" t="str">
        <f t="shared" si="1"/>
        <v>-</v>
      </c>
      <c r="M10" s="15" t="s">
        <v>26</v>
      </c>
      <c r="N10" s="14" t="str">
        <f t="shared" si="0"/>
        <v>-</v>
      </c>
      <c r="O10" s="16">
        <v>40000</v>
      </c>
      <c r="P10" s="17">
        <v>12</v>
      </c>
      <c r="Q10" s="15" t="s">
        <v>68</v>
      </c>
      <c r="R10" s="14" t="s">
        <v>46</v>
      </c>
    </row>
    <row r="11" spans="1:18" s="64" customFormat="1" ht="34.5" x14ac:dyDescent="0.35">
      <c r="A11" s="13">
        <v>7</v>
      </c>
      <c r="B11" s="68" t="s">
        <v>239</v>
      </c>
      <c r="C11" s="15" t="s">
        <v>18</v>
      </c>
      <c r="D11" s="15" t="s">
        <v>114</v>
      </c>
      <c r="E11" s="15" t="s">
        <v>120</v>
      </c>
      <c r="F11" s="15" t="s">
        <v>43</v>
      </c>
      <c r="G11" s="15" t="s">
        <v>19</v>
      </c>
      <c r="H11" s="15" t="s">
        <v>25</v>
      </c>
      <c r="I11" s="18" t="s">
        <v>241</v>
      </c>
      <c r="J11" s="18" t="s">
        <v>242</v>
      </c>
      <c r="K11" s="15" t="s">
        <v>25</v>
      </c>
      <c r="L11" s="15" t="str">
        <f t="shared" si="1"/>
        <v>-</v>
      </c>
      <c r="M11" s="15" t="s">
        <v>34</v>
      </c>
      <c r="N11" s="14" t="str">
        <f t="shared" si="0"/>
        <v>-</v>
      </c>
      <c r="O11" s="16">
        <v>19320</v>
      </c>
      <c r="P11" s="17">
        <v>30</v>
      </c>
      <c r="Q11" s="15" t="s">
        <v>27</v>
      </c>
      <c r="R11" s="14" t="s">
        <v>46</v>
      </c>
    </row>
    <row r="12" spans="1:18" s="64" customFormat="1" ht="46" x14ac:dyDescent="0.35">
      <c r="A12" s="13">
        <v>8</v>
      </c>
      <c r="B12" s="67" t="s">
        <v>131</v>
      </c>
      <c r="C12" s="15" t="s">
        <v>18</v>
      </c>
      <c r="D12" s="15" t="s">
        <v>114</v>
      </c>
      <c r="E12" s="15" t="s">
        <v>120</v>
      </c>
      <c r="F12" s="15" t="s">
        <v>21</v>
      </c>
      <c r="G12" s="15" t="s">
        <v>132</v>
      </c>
      <c r="H12" s="15" t="s">
        <v>43</v>
      </c>
      <c r="I12" s="18" t="s">
        <v>133</v>
      </c>
      <c r="J12" s="58" t="s">
        <v>134</v>
      </c>
      <c r="K12" s="15" t="s">
        <v>25</v>
      </c>
      <c r="L12" s="15" t="str">
        <f t="shared" si="1"/>
        <v>-</v>
      </c>
      <c r="M12" s="15" t="s">
        <v>34</v>
      </c>
      <c r="N12" s="14" t="str">
        <f t="shared" si="0"/>
        <v>-</v>
      </c>
      <c r="O12" s="16">
        <v>127834</v>
      </c>
      <c r="P12" s="17">
        <v>12</v>
      </c>
      <c r="Q12" s="15" t="s">
        <v>71</v>
      </c>
      <c r="R12" s="14" t="s">
        <v>46</v>
      </c>
    </row>
    <row r="13" spans="1:18" s="64" customFormat="1" ht="34.5" x14ac:dyDescent="0.35">
      <c r="A13" s="13">
        <v>9</v>
      </c>
      <c r="B13" s="68" t="s">
        <v>94</v>
      </c>
      <c r="C13" s="15" t="s">
        <v>18</v>
      </c>
      <c r="D13" s="15" t="s">
        <v>114</v>
      </c>
      <c r="E13" s="15" t="s">
        <v>120</v>
      </c>
      <c r="F13" s="15" t="s">
        <v>43</v>
      </c>
      <c r="G13" s="15" t="str">
        <f>IF(F13="","",IF(F13="Não","-","Informar nº do contrato"))</f>
        <v>-</v>
      </c>
      <c r="H13" s="15" t="s">
        <v>25</v>
      </c>
      <c r="I13" s="18" t="s">
        <v>403</v>
      </c>
      <c r="J13" s="18" t="s">
        <v>404</v>
      </c>
      <c r="K13" s="15" t="s">
        <v>25</v>
      </c>
      <c r="L13" s="15" t="str">
        <f t="shared" si="1"/>
        <v>-</v>
      </c>
      <c r="M13" s="15" t="s">
        <v>34</v>
      </c>
      <c r="N13" s="14" t="str">
        <f t="shared" si="0"/>
        <v>-</v>
      </c>
      <c r="O13" s="16">
        <v>2800000</v>
      </c>
      <c r="P13" s="17">
        <v>30</v>
      </c>
      <c r="Q13" s="15" t="s">
        <v>47</v>
      </c>
      <c r="R13" s="14" t="s">
        <v>46</v>
      </c>
    </row>
    <row r="14" spans="1:18" s="64" customFormat="1" ht="34.5" x14ac:dyDescent="0.35">
      <c r="A14" s="13">
        <v>10</v>
      </c>
      <c r="B14" s="46" t="s">
        <v>59</v>
      </c>
      <c r="C14" s="15" t="s">
        <v>18</v>
      </c>
      <c r="D14" s="15" t="s">
        <v>114</v>
      </c>
      <c r="E14" s="15" t="s">
        <v>120</v>
      </c>
      <c r="F14" s="15" t="s">
        <v>43</v>
      </c>
      <c r="G14" s="15" t="str">
        <f>IF(F14="","",IF(F14="Não","-","Informar nº do contrato"))</f>
        <v>-</v>
      </c>
      <c r="H14" s="15" t="s">
        <v>25</v>
      </c>
      <c r="I14" s="18" t="s">
        <v>405</v>
      </c>
      <c r="J14" s="18" t="s">
        <v>406</v>
      </c>
      <c r="K14" s="15" t="s">
        <v>25</v>
      </c>
      <c r="L14" s="15" t="str">
        <f t="shared" si="1"/>
        <v>-</v>
      </c>
      <c r="M14" s="15" t="s">
        <v>34</v>
      </c>
      <c r="N14" s="14" t="str">
        <f t="shared" si="0"/>
        <v>-</v>
      </c>
      <c r="O14" s="16">
        <v>300000</v>
      </c>
      <c r="P14" s="17">
        <v>12</v>
      </c>
      <c r="Q14" s="15" t="s">
        <v>71</v>
      </c>
      <c r="R14" s="14" t="s">
        <v>46</v>
      </c>
    </row>
    <row r="15" spans="1:18" s="64" customFormat="1" ht="57.5" x14ac:dyDescent="0.35">
      <c r="A15" s="13">
        <v>11</v>
      </c>
      <c r="B15" s="14" t="s">
        <v>94</v>
      </c>
      <c r="C15" s="15" t="s">
        <v>18</v>
      </c>
      <c r="D15" s="15" t="s">
        <v>114</v>
      </c>
      <c r="E15" s="15" t="s">
        <v>245</v>
      </c>
      <c r="F15" s="15" t="s">
        <v>21</v>
      </c>
      <c r="G15" s="15" t="s">
        <v>407</v>
      </c>
      <c r="H15" s="15" t="s">
        <v>43</v>
      </c>
      <c r="I15" s="18" t="s">
        <v>408</v>
      </c>
      <c r="J15" s="18" t="s">
        <v>409</v>
      </c>
      <c r="K15" s="15" t="s">
        <v>25</v>
      </c>
      <c r="L15" s="15" t="str">
        <f t="shared" si="1"/>
        <v>-</v>
      </c>
      <c r="M15" s="15" t="s">
        <v>34</v>
      </c>
      <c r="N15" s="14" t="str">
        <f t="shared" si="0"/>
        <v>-</v>
      </c>
      <c r="O15" s="16">
        <v>244898.02</v>
      </c>
      <c r="P15" s="17">
        <v>6</v>
      </c>
      <c r="Q15" s="15" t="s">
        <v>35</v>
      </c>
      <c r="R15" s="14" t="s">
        <v>46</v>
      </c>
    </row>
    <row r="16" spans="1:18" s="64" customFormat="1" ht="34.5" x14ac:dyDescent="0.35">
      <c r="A16" s="13">
        <v>12</v>
      </c>
      <c r="B16" s="14" t="s">
        <v>135</v>
      </c>
      <c r="C16" s="15" t="s">
        <v>18</v>
      </c>
      <c r="D16" s="15" t="s">
        <v>114</v>
      </c>
      <c r="E16" s="15" t="s">
        <v>136</v>
      </c>
      <c r="F16" s="15" t="s">
        <v>43</v>
      </c>
      <c r="G16" s="15" t="s">
        <v>19</v>
      </c>
      <c r="H16" s="15" t="s">
        <v>25</v>
      </c>
      <c r="I16" s="18" t="s">
        <v>410</v>
      </c>
      <c r="J16" s="58" t="s">
        <v>137</v>
      </c>
      <c r="K16" s="15" t="s">
        <v>25</v>
      </c>
      <c r="L16" s="15" t="str">
        <f t="shared" si="1"/>
        <v>-</v>
      </c>
      <c r="M16" s="15" t="s">
        <v>38</v>
      </c>
      <c r="N16" s="14" t="s">
        <v>411</v>
      </c>
      <c r="O16" s="16">
        <v>4576885.01</v>
      </c>
      <c r="P16" s="17">
        <v>30</v>
      </c>
      <c r="Q16" s="15" t="s">
        <v>47</v>
      </c>
      <c r="R16" s="14" t="s">
        <v>46</v>
      </c>
    </row>
    <row r="17" spans="1:18" s="64" customFormat="1" ht="34.5" x14ac:dyDescent="0.35">
      <c r="A17" s="13">
        <v>13</v>
      </c>
      <c r="B17" s="14" t="s">
        <v>135</v>
      </c>
      <c r="C17" s="15" t="s">
        <v>18</v>
      </c>
      <c r="D17" s="15" t="s">
        <v>114</v>
      </c>
      <c r="E17" s="15" t="s">
        <v>136</v>
      </c>
      <c r="F17" s="15" t="s">
        <v>43</v>
      </c>
      <c r="G17" s="15" t="s">
        <v>19</v>
      </c>
      <c r="H17" s="15" t="s">
        <v>25</v>
      </c>
      <c r="I17" s="18" t="s">
        <v>412</v>
      </c>
      <c r="J17" s="58" t="s">
        <v>137</v>
      </c>
      <c r="K17" s="15" t="s">
        <v>25</v>
      </c>
      <c r="L17" s="15" t="str">
        <f>IF(K17="","PREENCHER COLUNA K",IF(K17="Não se aplica","-","Informar nº contrato (preferência) ou linha PAC"))</f>
        <v>-</v>
      </c>
      <c r="M17" s="15" t="s">
        <v>38</v>
      </c>
      <c r="N17" s="14" t="s">
        <v>413</v>
      </c>
      <c r="O17" s="27">
        <v>1290000</v>
      </c>
      <c r="P17" s="28">
        <v>30</v>
      </c>
      <c r="Q17" s="15" t="s">
        <v>54</v>
      </c>
      <c r="R17" s="14" t="s">
        <v>46</v>
      </c>
    </row>
    <row r="18" spans="1:18" s="64" customFormat="1" ht="34.5" x14ac:dyDescent="0.35">
      <c r="A18" s="13">
        <v>14</v>
      </c>
      <c r="B18" s="14" t="s">
        <v>135</v>
      </c>
      <c r="C18" s="15" t="s">
        <v>18</v>
      </c>
      <c r="D18" s="15" t="s">
        <v>114</v>
      </c>
      <c r="E18" s="15" t="s">
        <v>136</v>
      </c>
      <c r="F18" s="15" t="s">
        <v>43</v>
      </c>
      <c r="G18" s="15" t="s">
        <v>19</v>
      </c>
      <c r="H18" s="15" t="s">
        <v>25</v>
      </c>
      <c r="I18" s="18" t="s">
        <v>248</v>
      </c>
      <c r="J18" s="58" t="s">
        <v>137</v>
      </c>
      <c r="K18" s="15" t="s">
        <v>25</v>
      </c>
      <c r="L18" s="15" t="str">
        <f>IF(K18="","PREENCHER COLUNA K",IF(K18="Não se aplica","-","Informar nº contrato (preferência) ou linha PAC"))</f>
        <v>-</v>
      </c>
      <c r="M18" s="15" t="s">
        <v>38</v>
      </c>
      <c r="N18" s="14" t="s">
        <v>414</v>
      </c>
      <c r="O18" s="27">
        <v>2167000</v>
      </c>
      <c r="P18" s="28">
        <v>30</v>
      </c>
      <c r="Q18" s="15" t="s">
        <v>54</v>
      </c>
      <c r="R18" s="14" t="s">
        <v>46</v>
      </c>
    </row>
    <row r="19" spans="1:18" s="64" customFormat="1" ht="34.5" x14ac:dyDescent="0.35">
      <c r="A19" s="13">
        <v>15</v>
      </c>
      <c r="B19" s="14" t="s">
        <v>258</v>
      </c>
      <c r="C19" s="15" t="s">
        <v>18</v>
      </c>
      <c r="D19" s="15" t="s">
        <v>114</v>
      </c>
      <c r="E19" s="15" t="s">
        <v>136</v>
      </c>
      <c r="F19" s="15" t="s">
        <v>43</v>
      </c>
      <c r="G19" s="15" t="s">
        <v>19</v>
      </c>
      <c r="H19" s="15" t="s">
        <v>25</v>
      </c>
      <c r="I19" s="18" t="s">
        <v>139</v>
      </c>
      <c r="J19" s="58" t="s">
        <v>137</v>
      </c>
      <c r="K19" s="15" t="s">
        <v>25</v>
      </c>
      <c r="L19" s="15" t="str">
        <f t="shared" si="1"/>
        <v>-</v>
      </c>
      <c r="M19" s="15" t="s">
        <v>34</v>
      </c>
      <c r="N19" s="14" t="str">
        <f t="shared" si="0"/>
        <v>-</v>
      </c>
      <c r="O19" s="16">
        <v>1320000</v>
      </c>
      <c r="P19" s="17">
        <v>12</v>
      </c>
      <c r="Q19" s="15" t="s">
        <v>71</v>
      </c>
      <c r="R19" s="14" t="s">
        <v>46</v>
      </c>
    </row>
    <row r="20" spans="1:18" s="1" customFormat="1" ht="23" x14ac:dyDescent="0.25">
      <c r="A20" s="13">
        <v>16</v>
      </c>
      <c r="B20" s="26" t="s">
        <v>415</v>
      </c>
      <c r="C20" s="15" t="s">
        <v>18</v>
      </c>
      <c r="D20" s="15" t="s">
        <v>19</v>
      </c>
      <c r="E20" s="15" t="s">
        <v>20</v>
      </c>
      <c r="F20" s="15" t="s">
        <v>21</v>
      </c>
      <c r="G20" s="15" t="s">
        <v>22</v>
      </c>
      <c r="H20" s="15" t="s">
        <v>43</v>
      </c>
      <c r="I20" s="18" t="s">
        <v>23</v>
      </c>
      <c r="J20" s="18" t="s">
        <v>24</v>
      </c>
      <c r="K20" s="15" t="s">
        <v>25</v>
      </c>
      <c r="L20" s="15" t="str">
        <f t="shared" si="1"/>
        <v>-</v>
      </c>
      <c r="M20" s="15" t="s">
        <v>26</v>
      </c>
      <c r="N20" s="14" t="str">
        <f t="shared" si="0"/>
        <v>-</v>
      </c>
      <c r="O20" s="16">
        <v>25000</v>
      </c>
      <c r="P20" s="17">
        <v>12</v>
      </c>
      <c r="Q20" s="15" t="s">
        <v>27</v>
      </c>
      <c r="R20" s="14" t="s">
        <v>416</v>
      </c>
    </row>
    <row r="21" spans="1:18" s="1" customFormat="1" ht="46" x14ac:dyDescent="0.25">
      <c r="A21" s="13">
        <v>17</v>
      </c>
      <c r="B21" s="26" t="s">
        <v>17</v>
      </c>
      <c r="C21" s="15" t="s">
        <v>18</v>
      </c>
      <c r="D21" s="15" t="s">
        <v>19</v>
      </c>
      <c r="E21" s="15" t="s">
        <v>20</v>
      </c>
      <c r="F21" s="15" t="s">
        <v>21</v>
      </c>
      <c r="G21" s="15" t="s">
        <v>417</v>
      </c>
      <c r="H21" s="15" t="s">
        <v>21</v>
      </c>
      <c r="I21" s="18" t="s">
        <v>30</v>
      </c>
      <c r="J21" s="18" t="s">
        <v>31</v>
      </c>
      <c r="K21" s="15" t="s">
        <v>32</v>
      </c>
      <c r="L21" s="15" t="s">
        <v>418</v>
      </c>
      <c r="M21" s="15" t="s">
        <v>34</v>
      </c>
      <c r="N21" s="14" t="str">
        <f t="shared" si="0"/>
        <v>-</v>
      </c>
      <c r="O21" s="16">
        <v>37653.53</v>
      </c>
      <c r="P21" s="17">
        <v>24</v>
      </c>
      <c r="Q21" s="15" t="s">
        <v>35</v>
      </c>
      <c r="R21" s="14" t="s">
        <v>416</v>
      </c>
    </row>
    <row r="22" spans="1:18" s="1" customFormat="1" ht="34.5" x14ac:dyDescent="0.25">
      <c r="A22" s="13">
        <v>18</v>
      </c>
      <c r="B22" s="26" t="s">
        <v>415</v>
      </c>
      <c r="C22" s="15" t="s">
        <v>18</v>
      </c>
      <c r="D22" s="15" t="s">
        <v>19</v>
      </c>
      <c r="E22" s="15" t="s">
        <v>20</v>
      </c>
      <c r="F22" s="15" t="s">
        <v>21</v>
      </c>
      <c r="G22" s="15" t="s">
        <v>418</v>
      </c>
      <c r="H22" s="15" t="s">
        <v>21</v>
      </c>
      <c r="I22" s="18" t="s">
        <v>36</v>
      </c>
      <c r="J22" s="18" t="s">
        <v>37</v>
      </c>
      <c r="K22" s="15" t="s">
        <v>32</v>
      </c>
      <c r="L22" s="15" t="s">
        <v>417</v>
      </c>
      <c r="M22" s="15" t="s">
        <v>38</v>
      </c>
      <c r="N22" s="14" t="s">
        <v>39</v>
      </c>
      <c r="O22" s="16">
        <v>255022.48</v>
      </c>
      <c r="P22" s="17">
        <v>24</v>
      </c>
      <c r="Q22" s="15" t="s">
        <v>40</v>
      </c>
      <c r="R22" s="14" t="s">
        <v>416</v>
      </c>
    </row>
    <row r="23" spans="1:18" s="1" customFormat="1" ht="34.5" x14ac:dyDescent="0.25">
      <c r="A23" s="13">
        <v>19</v>
      </c>
      <c r="B23" s="26" t="s">
        <v>415</v>
      </c>
      <c r="C23" s="15" t="s">
        <v>18</v>
      </c>
      <c r="D23" s="15" t="s">
        <v>19</v>
      </c>
      <c r="E23" s="15" t="s">
        <v>20</v>
      </c>
      <c r="F23" s="15" t="s">
        <v>21</v>
      </c>
      <c r="G23" s="15" t="s">
        <v>142</v>
      </c>
      <c r="H23" s="15" t="s">
        <v>21</v>
      </c>
      <c r="I23" s="18" t="s">
        <v>143</v>
      </c>
      <c r="J23" s="18" t="s">
        <v>144</v>
      </c>
      <c r="K23" s="15" t="s">
        <v>25</v>
      </c>
      <c r="L23" s="15" t="str">
        <f>IF(K23="","PREENCHER COLUNA K",IF(K23="Não se aplica","-","Informar nº contrato (preferência) ou linha PAC"))</f>
        <v>-</v>
      </c>
      <c r="M23" s="15" t="s">
        <v>38</v>
      </c>
      <c r="N23" s="14" t="s">
        <v>145</v>
      </c>
      <c r="O23" s="16">
        <v>300000</v>
      </c>
      <c r="P23" s="17">
        <v>12</v>
      </c>
      <c r="Q23" s="15" t="s">
        <v>95</v>
      </c>
      <c r="R23" s="14" t="s">
        <v>416</v>
      </c>
    </row>
    <row r="24" spans="1:18" s="1" customFormat="1" ht="34.5" x14ac:dyDescent="0.25">
      <c r="A24" s="13">
        <v>20</v>
      </c>
      <c r="B24" s="18" t="s">
        <v>260</v>
      </c>
      <c r="C24" s="15" t="s">
        <v>18</v>
      </c>
      <c r="D24" s="15" t="s">
        <v>41</v>
      </c>
      <c r="E24" s="15" t="s">
        <v>42</v>
      </c>
      <c r="F24" s="15" t="s">
        <v>21</v>
      </c>
      <c r="G24" s="15" t="s">
        <v>419</v>
      </c>
      <c r="H24" s="15" t="s">
        <v>43</v>
      </c>
      <c r="I24" s="18" t="s">
        <v>420</v>
      </c>
      <c r="J24" s="18" t="s">
        <v>421</v>
      </c>
      <c r="K24" s="15" t="s">
        <v>25</v>
      </c>
      <c r="L24" s="15" t="str">
        <f>IF(K24="","PREENCHER COLUNA K",IF(K24="Não se aplica","-","Informar nº contrato (preferência) ou linha PAC"))</f>
        <v>-</v>
      </c>
      <c r="M24" s="15" t="s">
        <v>34</v>
      </c>
      <c r="N24" s="14" t="str">
        <f>IF(M24="Alto","Grau de Prioridade Alto: JUSTIFICAR",IF(M24="","PREENCHER COLUNA M","-"))</f>
        <v>-</v>
      </c>
      <c r="O24" s="16">
        <v>214279.15</v>
      </c>
      <c r="P24" s="17">
        <v>12</v>
      </c>
      <c r="Q24" s="15" t="s">
        <v>71</v>
      </c>
      <c r="R24" s="14" t="s">
        <v>422</v>
      </c>
    </row>
    <row r="25" spans="1:18" s="1" customFormat="1" ht="57.5" x14ac:dyDescent="0.25">
      <c r="A25" s="13">
        <v>21</v>
      </c>
      <c r="B25" s="18" t="s">
        <v>423</v>
      </c>
      <c r="C25" s="24" t="s">
        <v>18</v>
      </c>
      <c r="D25" s="24" t="s">
        <v>41</v>
      </c>
      <c r="E25" s="24" t="s">
        <v>42</v>
      </c>
      <c r="F25" s="15" t="s">
        <v>43</v>
      </c>
      <c r="G25" s="15" t="s">
        <v>19</v>
      </c>
      <c r="H25" s="15" t="s">
        <v>25</v>
      </c>
      <c r="I25" s="18" t="s">
        <v>330</v>
      </c>
      <c r="J25" s="18" t="s">
        <v>331</v>
      </c>
      <c r="K25" s="15" t="s">
        <v>424</v>
      </c>
      <c r="L25" s="15" t="s">
        <v>419</v>
      </c>
      <c r="M25" s="15" t="s">
        <v>26</v>
      </c>
      <c r="N25" s="14" t="str">
        <f>IF(M25="Alto","Grau de Prioridade Alto: JUSTIFICAR",IF(M25="","PREENCHER COLUNA M","-"))</f>
        <v>-</v>
      </c>
      <c r="O25" s="22">
        <v>500000</v>
      </c>
      <c r="P25" s="23">
        <v>12</v>
      </c>
      <c r="Q25" s="15" t="s">
        <v>61</v>
      </c>
      <c r="R25" s="14" t="s">
        <v>422</v>
      </c>
    </row>
    <row r="26" spans="1:18" s="1" customFormat="1" ht="34.5" x14ac:dyDescent="0.25">
      <c r="A26" s="13">
        <v>22</v>
      </c>
      <c r="B26" s="18" t="s">
        <v>147</v>
      </c>
      <c r="C26" s="15" t="s">
        <v>18</v>
      </c>
      <c r="D26" s="15" t="s">
        <v>41</v>
      </c>
      <c r="E26" s="15" t="s">
        <v>42</v>
      </c>
      <c r="F26" s="15" t="s">
        <v>21</v>
      </c>
      <c r="G26" s="15" t="s">
        <v>425</v>
      </c>
      <c r="H26" s="15" t="s">
        <v>43</v>
      </c>
      <c r="I26" s="18" t="s">
        <v>426</v>
      </c>
      <c r="J26" s="18" t="s">
        <v>150</v>
      </c>
      <c r="K26" s="15" t="s">
        <v>32</v>
      </c>
      <c r="L26" s="15" t="s">
        <v>80</v>
      </c>
      <c r="M26" s="15" t="s">
        <v>34</v>
      </c>
      <c r="N26" s="14" t="str">
        <f>IF(M26="Alto","Grau de Prioridade Alto: JUSTIFICAR",IF(M26="","PREENCHER COLUNA M","-"))</f>
        <v>-</v>
      </c>
      <c r="O26" s="16">
        <v>12437.16</v>
      </c>
      <c r="P26" s="17">
        <v>12</v>
      </c>
      <c r="Q26" s="15" t="s">
        <v>101</v>
      </c>
      <c r="R26" s="14" t="s">
        <v>422</v>
      </c>
    </row>
    <row r="27" spans="1:18" s="1" customFormat="1" ht="92" x14ac:dyDescent="0.25">
      <c r="A27" s="13">
        <v>23</v>
      </c>
      <c r="B27" s="18" t="s">
        <v>427</v>
      </c>
      <c r="C27" s="15" t="s">
        <v>18</v>
      </c>
      <c r="D27" s="15" t="s">
        <v>41</v>
      </c>
      <c r="E27" s="15" t="s">
        <v>42</v>
      </c>
      <c r="F27" s="15" t="s">
        <v>21</v>
      </c>
      <c r="G27" s="15" t="s">
        <v>428</v>
      </c>
      <c r="H27" s="15" t="s">
        <v>43</v>
      </c>
      <c r="I27" s="18" t="s">
        <v>429</v>
      </c>
      <c r="J27" s="18" t="s">
        <v>160</v>
      </c>
      <c r="K27" s="15" t="s">
        <v>25</v>
      </c>
      <c r="L27" s="15" t="str">
        <f>IF(K27="","PREENCHER COLUNA K",IF(K27="Não se aplica","-","Informar nº contrato (preferência) ou linha PAC"))</f>
        <v>-</v>
      </c>
      <c r="M27" s="15" t="s">
        <v>34</v>
      </c>
      <c r="N27" s="14" t="str">
        <f>IF(M27="Alto","Grau de Prioridade Alto: JUSTIFICAR",IF(M27="","PREENCHER COLUNA M","-"))</f>
        <v>-</v>
      </c>
      <c r="O27" s="16">
        <v>5753721.2599999998</v>
      </c>
      <c r="P27" s="17">
        <v>30</v>
      </c>
      <c r="Q27" s="15" t="s">
        <v>40</v>
      </c>
      <c r="R27" s="14" t="s">
        <v>422</v>
      </c>
    </row>
    <row r="28" spans="1:18" s="1" customFormat="1" ht="46" x14ac:dyDescent="0.25">
      <c r="A28" s="13">
        <v>24</v>
      </c>
      <c r="B28" s="18" t="s">
        <v>430</v>
      </c>
      <c r="C28" s="15" t="s">
        <v>18</v>
      </c>
      <c r="D28" s="15" t="s">
        <v>41</v>
      </c>
      <c r="E28" s="15" t="s">
        <v>42</v>
      </c>
      <c r="F28" s="15" t="s">
        <v>21</v>
      </c>
      <c r="G28" s="15" t="s">
        <v>431</v>
      </c>
      <c r="H28" s="15" t="s">
        <v>43</v>
      </c>
      <c r="I28" s="18" t="s">
        <v>432</v>
      </c>
      <c r="J28" s="18" t="s">
        <v>433</v>
      </c>
      <c r="K28" s="15" t="s">
        <v>25</v>
      </c>
      <c r="L28" s="15" t="str">
        <f>IF(K28="","PREENCHER COLUNA K",IF(K28="Não se aplica","-","Informar nº contrato (preferência) ou linha PAC"))</f>
        <v>-</v>
      </c>
      <c r="M28" s="15" t="s">
        <v>34</v>
      </c>
      <c r="N28" s="14" t="str">
        <f>IF(M28="Alto","Grau de Prioridade Alto: JUSTIFICAR",IF(M28="","PREENCHER COLUNA M","-"))</f>
        <v>-</v>
      </c>
      <c r="O28" s="16">
        <v>195700</v>
      </c>
      <c r="P28" s="17">
        <v>30</v>
      </c>
      <c r="Q28" s="15" t="s">
        <v>40</v>
      </c>
      <c r="R28" s="14" t="s">
        <v>422</v>
      </c>
    </row>
    <row r="29" spans="1:18" s="1" customFormat="1" ht="80.5" x14ac:dyDescent="0.25">
      <c r="A29" s="13">
        <v>25</v>
      </c>
      <c r="B29" s="69" t="s">
        <v>55</v>
      </c>
      <c r="C29" s="15" t="s">
        <v>18</v>
      </c>
      <c r="D29" s="15" t="s">
        <v>41</v>
      </c>
      <c r="E29" s="15" t="s">
        <v>42</v>
      </c>
      <c r="F29" s="15" t="s">
        <v>21</v>
      </c>
      <c r="G29" s="15" t="s">
        <v>434</v>
      </c>
      <c r="H29" s="15" t="s">
        <v>21</v>
      </c>
      <c r="I29" s="18" t="s">
        <v>72</v>
      </c>
      <c r="J29" s="18" t="s">
        <v>73</v>
      </c>
      <c r="K29" s="15" t="s">
        <v>32</v>
      </c>
      <c r="L29" s="15" t="s">
        <v>435</v>
      </c>
      <c r="M29" s="15" t="s">
        <v>38</v>
      </c>
      <c r="N29" s="14" t="s">
        <v>75</v>
      </c>
      <c r="O29" s="16">
        <v>212217.48</v>
      </c>
      <c r="P29" s="17">
        <v>2</v>
      </c>
      <c r="Q29" s="15" t="s">
        <v>40</v>
      </c>
      <c r="R29" s="14" t="s">
        <v>422</v>
      </c>
    </row>
    <row r="30" spans="1:18" s="1" customFormat="1" ht="80.5" x14ac:dyDescent="0.25">
      <c r="A30" s="13">
        <v>26</v>
      </c>
      <c r="B30" s="69" t="s">
        <v>55</v>
      </c>
      <c r="C30" s="15" t="s">
        <v>18</v>
      </c>
      <c r="D30" s="15" t="s">
        <v>41</v>
      </c>
      <c r="E30" s="15" t="s">
        <v>42</v>
      </c>
      <c r="F30" s="15" t="s">
        <v>21</v>
      </c>
      <c r="G30" s="15" t="s">
        <v>434</v>
      </c>
      <c r="H30" s="15" t="s">
        <v>43</v>
      </c>
      <c r="I30" s="18" t="s">
        <v>72</v>
      </c>
      <c r="J30" s="18" t="s">
        <v>73</v>
      </c>
      <c r="K30" s="15" t="s">
        <v>32</v>
      </c>
      <c r="L30" s="15" t="s">
        <v>435</v>
      </c>
      <c r="M30" s="15" t="s">
        <v>38</v>
      </c>
      <c r="N30" s="14" t="s">
        <v>75</v>
      </c>
      <c r="O30" s="16">
        <v>4188066</v>
      </c>
      <c r="P30" s="17">
        <v>30</v>
      </c>
      <c r="Q30" s="15" t="s">
        <v>47</v>
      </c>
      <c r="R30" s="14" t="s">
        <v>422</v>
      </c>
    </row>
    <row r="31" spans="1:18" s="1" customFormat="1" ht="34.5" x14ac:dyDescent="0.25">
      <c r="A31" s="13">
        <v>27</v>
      </c>
      <c r="B31" s="18" t="s">
        <v>55</v>
      </c>
      <c r="C31" s="15" t="s">
        <v>18</v>
      </c>
      <c r="D31" s="15" t="s">
        <v>41</v>
      </c>
      <c r="E31" s="15" t="s">
        <v>42</v>
      </c>
      <c r="F31" s="15" t="s">
        <v>21</v>
      </c>
      <c r="G31" s="15" t="s">
        <v>436</v>
      </c>
      <c r="H31" s="15" t="s">
        <v>21</v>
      </c>
      <c r="I31" s="18" t="s">
        <v>69</v>
      </c>
      <c r="J31" s="18" t="s">
        <v>70</v>
      </c>
      <c r="K31" s="15" t="s">
        <v>25</v>
      </c>
      <c r="L31" s="15" t="str">
        <f>IF(K31="","PREENCHER COLUNA K",IF(K31="Não se aplica","-","Informar nº contrato (preferência) ou linha PAC"))</f>
        <v>-</v>
      </c>
      <c r="M31" s="15" t="s">
        <v>34</v>
      </c>
      <c r="N31" s="14" t="str">
        <f t="shared" ref="N31:N41" si="2">IF(M31="Alto","Grau de Prioridade Alto: JUSTIFICAR",IF(M31="","PREENCHER COLUNA M","-"))</f>
        <v>-</v>
      </c>
      <c r="O31" s="16">
        <v>31528.6</v>
      </c>
      <c r="P31" s="17">
        <v>3</v>
      </c>
      <c r="Q31" s="15" t="s">
        <v>47</v>
      </c>
      <c r="R31" s="14" t="s">
        <v>422</v>
      </c>
    </row>
    <row r="32" spans="1:18" s="1" customFormat="1" ht="34.5" x14ac:dyDescent="0.25">
      <c r="A32" s="13">
        <v>28</v>
      </c>
      <c r="B32" s="18" t="s">
        <v>55</v>
      </c>
      <c r="C32" s="15" t="s">
        <v>18</v>
      </c>
      <c r="D32" s="15" t="s">
        <v>41</v>
      </c>
      <c r="E32" s="15" t="s">
        <v>42</v>
      </c>
      <c r="F32" s="15" t="s">
        <v>21</v>
      </c>
      <c r="G32" s="15" t="s">
        <v>437</v>
      </c>
      <c r="H32" s="15" t="s">
        <v>21</v>
      </c>
      <c r="I32" s="18" t="s">
        <v>163</v>
      </c>
      <c r="J32" s="18" t="s">
        <v>150</v>
      </c>
      <c r="K32" s="15" t="s">
        <v>25</v>
      </c>
      <c r="L32" s="15" t="str">
        <f>IF(K32="","PREENCHER COLUNA K",IF(K32="Não se aplica","-","Informar nº contrato (preferência) ou linha PAC"))</f>
        <v>-</v>
      </c>
      <c r="M32" s="15" t="s">
        <v>34</v>
      </c>
      <c r="N32" s="14" t="str">
        <f t="shared" si="2"/>
        <v>-</v>
      </c>
      <c r="O32" s="16">
        <v>46296</v>
      </c>
      <c r="P32" s="17">
        <v>3</v>
      </c>
      <c r="Q32" s="15" t="s">
        <v>47</v>
      </c>
      <c r="R32" s="14" t="s">
        <v>422</v>
      </c>
    </row>
    <row r="33" spans="1:18" s="1" customFormat="1" ht="34.5" x14ac:dyDescent="0.25">
      <c r="A33" s="13">
        <v>29</v>
      </c>
      <c r="B33" s="18" t="s">
        <v>55</v>
      </c>
      <c r="C33" s="15" t="s">
        <v>18</v>
      </c>
      <c r="D33" s="15" t="s">
        <v>41</v>
      </c>
      <c r="E33" s="15" t="s">
        <v>42</v>
      </c>
      <c r="F33" s="15" t="s">
        <v>21</v>
      </c>
      <c r="G33" s="15" t="s">
        <v>438</v>
      </c>
      <c r="H33" s="15" t="s">
        <v>43</v>
      </c>
      <c r="I33" s="18" t="s">
        <v>439</v>
      </c>
      <c r="J33" s="18" t="s">
        <v>440</v>
      </c>
      <c r="K33" s="15" t="s">
        <v>25</v>
      </c>
      <c r="L33" s="15" t="str">
        <f>IF(K33="","PREENCHER COLUNA K",IF(K33="Não se aplica","-","Informar nº contrato (preferência) ou linha PAC"))</f>
        <v>-</v>
      </c>
      <c r="M33" s="15" t="s">
        <v>34</v>
      </c>
      <c r="N33" s="14" t="str">
        <f t="shared" si="2"/>
        <v>-</v>
      </c>
      <c r="O33" s="16">
        <v>2767536.24</v>
      </c>
      <c r="P33" s="17">
        <v>30</v>
      </c>
      <c r="Q33" s="15" t="s">
        <v>95</v>
      </c>
      <c r="R33" s="14" t="s">
        <v>422</v>
      </c>
    </row>
    <row r="34" spans="1:18" s="1" customFormat="1" ht="34.5" x14ac:dyDescent="0.25">
      <c r="A34" s="13">
        <v>30</v>
      </c>
      <c r="B34" s="70" t="s">
        <v>154</v>
      </c>
      <c r="C34" s="15" t="s">
        <v>18</v>
      </c>
      <c r="D34" s="15" t="s">
        <v>41</v>
      </c>
      <c r="E34" s="15" t="s">
        <v>42</v>
      </c>
      <c r="F34" s="15" t="s">
        <v>21</v>
      </c>
      <c r="G34" s="15" t="s">
        <v>441</v>
      </c>
      <c r="H34" s="15" t="s">
        <v>21</v>
      </c>
      <c r="I34" s="18" t="s">
        <v>156</v>
      </c>
      <c r="J34" s="18" t="s">
        <v>157</v>
      </c>
      <c r="K34" s="15" t="s">
        <v>25</v>
      </c>
      <c r="L34" s="15" t="str">
        <f>IF(K34="","PREENCHER COLUNA K",IF(K34="Não se aplica","-","Informar nº contrato (preferência) ou linha PAC"))</f>
        <v>-</v>
      </c>
      <c r="M34" s="15" t="s">
        <v>34</v>
      </c>
      <c r="N34" s="14" t="str">
        <f t="shared" si="2"/>
        <v>-</v>
      </c>
      <c r="O34" s="16">
        <v>10325.26</v>
      </c>
      <c r="P34" s="17">
        <v>6</v>
      </c>
      <c r="Q34" s="15" t="s">
        <v>35</v>
      </c>
      <c r="R34" s="14" t="s">
        <v>422</v>
      </c>
    </row>
    <row r="35" spans="1:18" s="1" customFormat="1" ht="34.5" x14ac:dyDescent="0.25">
      <c r="A35" s="13">
        <v>31</v>
      </c>
      <c r="B35" s="70" t="s">
        <v>154</v>
      </c>
      <c r="C35" s="15" t="s">
        <v>18</v>
      </c>
      <c r="D35" s="15" t="s">
        <v>41</v>
      </c>
      <c r="E35" s="15" t="s">
        <v>42</v>
      </c>
      <c r="F35" s="15" t="s">
        <v>21</v>
      </c>
      <c r="G35" s="15" t="s">
        <v>441</v>
      </c>
      <c r="H35" s="15" t="s">
        <v>43</v>
      </c>
      <c r="I35" s="18" t="s">
        <v>156</v>
      </c>
      <c r="J35" s="18" t="s">
        <v>157</v>
      </c>
      <c r="K35" s="15" t="s">
        <v>25</v>
      </c>
      <c r="L35" s="15" t="str">
        <f>IF(K35="","PREENCHER COLUNA K",IF(K35="Não se aplica","-","Informar nº contrato (preferência) ou linha PAC"))</f>
        <v>-</v>
      </c>
      <c r="M35" s="15" t="s">
        <v>34</v>
      </c>
      <c r="N35" s="14" t="str">
        <f t="shared" si="2"/>
        <v>-</v>
      </c>
      <c r="O35" s="16">
        <v>56217.9</v>
      </c>
      <c r="P35" s="17">
        <v>30</v>
      </c>
      <c r="Q35" s="15" t="s">
        <v>61</v>
      </c>
      <c r="R35" s="14" t="s">
        <v>422</v>
      </c>
    </row>
    <row r="36" spans="1:18" s="1" customFormat="1" ht="34.5" x14ac:dyDescent="0.25">
      <c r="A36" s="13">
        <v>32</v>
      </c>
      <c r="B36" s="18" t="s">
        <v>48</v>
      </c>
      <c r="C36" s="15" t="s">
        <v>18</v>
      </c>
      <c r="D36" s="15" t="s">
        <v>41</v>
      </c>
      <c r="E36" s="15" t="s">
        <v>42</v>
      </c>
      <c r="F36" s="15" t="s">
        <v>21</v>
      </c>
      <c r="G36" s="15" t="s">
        <v>442</v>
      </c>
      <c r="H36" s="15" t="s">
        <v>21</v>
      </c>
      <c r="I36" s="18" t="s">
        <v>50</v>
      </c>
      <c r="J36" s="18" t="s">
        <v>44</v>
      </c>
      <c r="K36" s="15" t="s">
        <v>32</v>
      </c>
      <c r="L36" s="15" t="s">
        <v>443</v>
      </c>
      <c r="M36" s="15" t="s">
        <v>34</v>
      </c>
      <c r="N36" s="14" t="str">
        <f t="shared" si="2"/>
        <v>-</v>
      </c>
      <c r="O36" s="22">
        <v>43200</v>
      </c>
      <c r="P36" s="23">
        <v>18</v>
      </c>
      <c r="Q36" s="15" t="s">
        <v>47</v>
      </c>
      <c r="R36" s="14" t="s">
        <v>422</v>
      </c>
    </row>
    <row r="37" spans="1:18" s="1" customFormat="1" ht="34.5" x14ac:dyDescent="0.25">
      <c r="A37" s="13">
        <v>33</v>
      </c>
      <c r="B37" s="18" t="s">
        <v>48</v>
      </c>
      <c r="C37" s="15" t="s">
        <v>18</v>
      </c>
      <c r="D37" s="15" t="s">
        <v>41</v>
      </c>
      <c r="E37" s="15" t="s">
        <v>42</v>
      </c>
      <c r="F37" s="15" t="s">
        <v>21</v>
      </c>
      <c r="G37" s="15" t="s">
        <v>443</v>
      </c>
      <c r="H37" s="15" t="s">
        <v>21</v>
      </c>
      <c r="I37" s="18" t="s">
        <v>53</v>
      </c>
      <c r="J37" s="18" t="s">
        <v>44</v>
      </c>
      <c r="K37" s="15" t="s">
        <v>32</v>
      </c>
      <c r="L37" s="15" t="s">
        <v>442</v>
      </c>
      <c r="M37" s="15" t="s">
        <v>34</v>
      </c>
      <c r="N37" s="14" t="str">
        <f t="shared" si="2"/>
        <v>-</v>
      </c>
      <c r="O37" s="16">
        <v>9600</v>
      </c>
      <c r="P37" s="17">
        <v>18</v>
      </c>
      <c r="Q37" s="15" t="s">
        <v>54</v>
      </c>
      <c r="R37" s="14" t="s">
        <v>422</v>
      </c>
    </row>
    <row r="38" spans="1:18" s="1" customFormat="1" ht="34.5" x14ac:dyDescent="0.25">
      <c r="A38" s="13">
        <v>34</v>
      </c>
      <c r="B38" s="18" t="s">
        <v>55</v>
      </c>
      <c r="C38" s="15" t="s">
        <v>18</v>
      </c>
      <c r="D38" s="15" t="s">
        <v>41</v>
      </c>
      <c r="E38" s="15" t="s">
        <v>42</v>
      </c>
      <c r="F38" s="15" t="s">
        <v>21</v>
      </c>
      <c r="G38" s="15" t="s">
        <v>444</v>
      </c>
      <c r="H38" s="15" t="s">
        <v>43</v>
      </c>
      <c r="I38" s="18" t="s">
        <v>57</v>
      </c>
      <c r="J38" s="18" t="s">
        <v>58</v>
      </c>
      <c r="K38" s="15" t="s">
        <v>25</v>
      </c>
      <c r="L38" s="15" t="str">
        <f>IF(K38="","PREENCHER COLUNA K",IF(K38="Não se aplica","-","Informar nº contrato (preferência) ou linha PAC"))</f>
        <v>-</v>
      </c>
      <c r="M38" s="15" t="s">
        <v>34</v>
      </c>
      <c r="N38" s="14" t="str">
        <f t="shared" si="2"/>
        <v>-</v>
      </c>
      <c r="O38" s="16">
        <v>7054157.0999999996</v>
      </c>
      <c r="P38" s="17">
        <v>30</v>
      </c>
      <c r="Q38" s="15" t="s">
        <v>54</v>
      </c>
      <c r="R38" s="14" t="s">
        <v>422</v>
      </c>
    </row>
    <row r="39" spans="1:18" s="1" customFormat="1" ht="46" x14ac:dyDescent="0.25">
      <c r="A39" s="13">
        <v>35</v>
      </c>
      <c r="B39" s="18" t="s">
        <v>445</v>
      </c>
      <c r="C39" s="15" t="s">
        <v>18</v>
      </c>
      <c r="D39" s="15" t="s">
        <v>41</v>
      </c>
      <c r="E39" s="15" t="s">
        <v>19</v>
      </c>
      <c r="F39" s="15" t="s">
        <v>21</v>
      </c>
      <c r="G39" s="15" t="s">
        <v>446</v>
      </c>
      <c r="H39" s="15" t="s">
        <v>21</v>
      </c>
      <c r="I39" s="18" t="s">
        <v>327</v>
      </c>
      <c r="J39" s="18" t="s">
        <v>328</v>
      </c>
      <c r="K39" s="15" t="s">
        <v>25</v>
      </c>
      <c r="L39" s="15" t="str">
        <f>IF(K39="","PREENCHER COLUNA K",IF(K39="Não se aplica","-","Informar nº contrato (preferência) ou linha PAC"))</f>
        <v>-</v>
      </c>
      <c r="M39" s="15" t="s">
        <v>34</v>
      </c>
      <c r="N39" s="14" t="str">
        <f t="shared" si="2"/>
        <v>-</v>
      </c>
      <c r="O39" s="16">
        <v>180000</v>
      </c>
      <c r="P39" s="17">
        <v>12</v>
      </c>
      <c r="Q39" s="15" t="s">
        <v>61</v>
      </c>
      <c r="R39" s="12" t="s">
        <v>422</v>
      </c>
    </row>
    <row r="40" spans="1:18" s="1" customFormat="1" ht="34.5" x14ac:dyDescent="0.25">
      <c r="A40" s="13">
        <v>36</v>
      </c>
      <c r="B40" s="18" t="s">
        <v>164</v>
      </c>
      <c r="C40" s="15" t="s">
        <v>18</v>
      </c>
      <c r="D40" s="15" t="s">
        <v>41</v>
      </c>
      <c r="E40" s="15" t="s">
        <v>42</v>
      </c>
      <c r="F40" s="15" t="s">
        <v>21</v>
      </c>
      <c r="G40" s="15" t="s">
        <v>447</v>
      </c>
      <c r="H40" s="15" t="s">
        <v>21</v>
      </c>
      <c r="I40" s="18" t="s">
        <v>166</v>
      </c>
      <c r="J40" s="18" t="s">
        <v>167</v>
      </c>
      <c r="K40" s="15" t="s">
        <v>25</v>
      </c>
      <c r="L40" s="15" t="str">
        <f>IF(K40="","PREENCHER COLUNA K",IF(K40="Não se aplica","-","Informar nº contrato (preferência) ou linha PAC"))</f>
        <v>-</v>
      </c>
      <c r="M40" s="15" t="s">
        <v>34</v>
      </c>
      <c r="N40" s="14" t="str">
        <f t="shared" si="2"/>
        <v>-</v>
      </c>
      <c r="O40" s="16">
        <v>1400000</v>
      </c>
      <c r="P40" s="17">
        <v>12</v>
      </c>
      <c r="Q40" s="15" t="s">
        <v>95</v>
      </c>
      <c r="R40" s="14" t="s">
        <v>422</v>
      </c>
    </row>
    <row r="41" spans="1:18" s="1" customFormat="1" ht="34.5" x14ac:dyDescent="0.25">
      <c r="A41" s="13">
        <v>37</v>
      </c>
      <c r="B41" s="70" t="s">
        <v>168</v>
      </c>
      <c r="C41" s="15" t="s">
        <v>18</v>
      </c>
      <c r="D41" s="15" t="s">
        <v>41</v>
      </c>
      <c r="E41" s="15" t="s">
        <v>42</v>
      </c>
      <c r="F41" s="15" t="s">
        <v>21</v>
      </c>
      <c r="G41" s="15" t="s">
        <v>448</v>
      </c>
      <c r="H41" s="15" t="s">
        <v>43</v>
      </c>
      <c r="I41" s="18" t="s">
        <v>170</v>
      </c>
      <c r="J41" s="18" t="s">
        <v>171</v>
      </c>
      <c r="K41" s="15" t="s">
        <v>25</v>
      </c>
      <c r="L41" s="15" t="str">
        <f>IF(K41="","PREENCHER COLUNA K",IF(K41="Não se aplica","-","Informar nº contrato (preferência) ou linha PAC"))</f>
        <v>-</v>
      </c>
      <c r="M41" s="15" t="s">
        <v>34</v>
      </c>
      <c r="N41" s="14" t="str">
        <f t="shared" si="2"/>
        <v>-</v>
      </c>
      <c r="O41" s="16">
        <v>652274.1</v>
      </c>
      <c r="P41" s="17">
        <v>30</v>
      </c>
      <c r="Q41" s="15" t="s">
        <v>95</v>
      </c>
      <c r="R41" s="14" t="s">
        <v>422</v>
      </c>
    </row>
    <row r="42" spans="1:18" s="1" customFormat="1" ht="126.5" x14ac:dyDescent="0.25">
      <c r="A42" s="13">
        <v>38</v>
      </c>
      <c r="B42" s="18" t="s">
        <v>48</v>
      </c>
      <c r="C42" s="15" t="s">
        <v>18</v>
      </c>
      <c r="D42" s="15" t="s">
        <v>41</v>
      </c>
      <c r="E42" s="15" t="s">
        <v>42</v>
      </c>
      <c r="F42" s="15" t="s">
        <v>21</v>
      </c>
      <c r="G42" s="15" t="s">
        <v>449</v>
      </c>
      <c r="H42" s="15" t="s">
        <v>21</v>
      </c>
      <c r="I42" s="18" t="s">
        <v>173</v>
      </c>
      <c r="J42" s="18" t="s">
        <v>76</v>
      </c>
      <c r="K42" s="15" t="s">
        <v>25</v>
      </c>
      <c r="L42" s="15" t="str">
        <f>IF(K42="","PREENCHER COLUNA K",IF(K42="Não se aplica","-","Informar nº contrato (preferência) ou linha PAC"))</f>
        <v>-</v>
      </c>
      <c r="M42" s="15" t="s">
        <v>38</v>
      </c>
      <c r="N42" s="14" t="s">
        <v>174</v>
      </c>
      <c r="O42" s="16">
        <v>7851291.2999999998</v>
      </c>
      <c r="P42" s="17">
        <v>30</v>
      </c>
      <c r="Q42" s="15" t="s">
        <v>95</v>
      </c>
      <c r="R42" s="14" t="s">
        <v>422</v>
      </c>
    </row>
    <row r="43" spans="1:18" s="1" customFormat="1" ht="126.5" x14ac:dyDescent="0.25">
      <c r="A43" s="13">
        <v>39</v>
      </c>
      <c r="B43" s="18" t="s">
        <v>450</v>
      </c>
      <c r="C43" s="15" t="s">
        <v>18</v>
      </c>
      <c r="D43" s="15" t="s">
        <v>41</v>
      </c>
      <c r="E43" s="15" t="s">
        <v>42</v>
      </c>
      <c r="F43" s="15" t="s">
        <v>21</v>
      </c>
      <c r="G43" s="15" t="s">
        <v>78</v>
      </c>
      <c r="H43" s="15" t="s">
        <v>21</v>
      </c>
      <c r="I43" s="18" t="s">
        <v>176</v>
      </c>
      <c r="J43" s="18" t="s">
        <v>177</v>
      </c>
      <c r="K43" s="15" t="s">
        <v>32</v>
      </c>
      <c r="L43" s="15" t="s">
        <v>77</v>
      </c>
      <c r="M43" s="15" t="s">
        <v>38</v>
      </c>
      <c r="N43" s="14" t="s">
        <v>178</v>
      </c>
      <c r="O43" s="16">
        <v>18593275.390000001</v>
      </c>
      <c r="P43" s="17">
        <v>24</v>
      </c>
      <c r="Q43" s="15" t="s">
        <v>68</v>
      </c>
      <c r="R43" s="14" t="s">
        <v>422</v>
      </c>
    </row>
    <row r="44" spans="1:18" s="1" customFormat="1" ht="34.5" x14ac:dyDescent="0.25">
      <c r="A44" s="13">
        <v>40</v>
      </c>
      <c r="B44" s="18" t="s">
        <v>67</v>
      </c>
      <c r="C44" s="15" t="s">
        <v>18</v>
      </c>
      <c r="D44" s="15" t="s">
        <v>41</v>
      </c>
      <c r="E44" s="15" t="s">
        <v>42</v>
      </c>
      <c r="F44" s="15" t="s">
        <v>21</v>
      </c>
      <c r="G44" s="15" t="s">
        <v>451</v>
      </c>
      <c r="H44" s="15" t="s">
        <v>21</v>
      </c>
      <c r="I44" s="18" t="s">
        <v>452</v>
      </c>
      <c r="J44" s="18" t="s">
        <v>453</v>
      </c>
      <c r="K44" s="15" t="s">
        <v>25</v>
      </c>
      <c r="L44" s="15" t="str">
        <f>IF(K44="","PREENCHER COLUNA K",IF(K44="Não se aplica","-","Informar nº contrato (preferência) ou linha PAC"))</f>
        <v>-</v>
      </c>
      <c r="M44" s="15" t="s">
        <v>34</v>
      </c>
      <c r="N44" s="14" t="str">
        <f t="shared" ref="N44:N55" si="3">IF(M44="Alto","Grau de Prioridade Alto: JUSTIFICAR",IF(M44="","PREENCHER COLUNA M","-"))</f>
        <v>-</v>
      </c>
      <c r="O44" s="16">
        <v>140000</v>
      </c>
      <c r="P44" s="17">
        <v>24</v>
      </c>
      <c r="Q44" s="15" t="s">
        <v>93</v>
      </c>
      <c r="R44" s="14" t="s">
        <v>422</v>
      </c>
    </row>
    <row r="45" spans="1:18" s="1" customFormat="1" ht="34.5" x14ac:dyDescent="0.25">
      <c r="A45" s="13">
        <v>41</v>
      </c>
      <c r="B45" s="18" t="s">
        <v>147</v>
      </c>
      <c r="C45" s="15" t="s">
        <v>18</v>
      </c>
      <c r="D45" s="15" t="s">
        <v>41</v>
      </c>
      <c r="E45" s="15" t="s">
        <v>42</v>
      </c>
      <c r="F45" s="15" t="s">
        <v>21</v>
      </c>
      <c r="G45" s="15" t="s">
        <v>80</v>
      </c>
      <c r="H45" s="15" t="s">
        <v>21</v>
      </c>
      <c r="I45" s="18" t="s">
        <v>179</v>
      </c>
      <c r="J45" s="18" t="s">
        <v>180</v>
      </c>
      <c r="K45" s="15" t="s">
        <v>25</v>
      </c>
      <c r="L45" s="15" t="str">
        <f>IF(K45="","PREENCHER COLUNA K",IF(K45="Não se aplica","-","Informar nº contrato (preferência) ou linha PAC"))</f>
        <v>-</v>
      </c>
      <c r="M45" s="15" t="s">
        <v>34</v>
      </c>
      <c r="N45" s="14" t="str">
        <f t="shared" si="3"/>
        <v>-</v>
      </c>
      <c r="O45" s="22">
        <v>240000</v>
      </c>
      <c r="P45" s="23">
        <v>30</v>
      </c>
      <c r="Q45" s="15" t="s">
        <v>93</v>
      </c>
      <c r="R45" s="14" t="s">
        <v>422</v>
      </c>
    </row>
    <row r="46" spans="1:18" s="1" customFormat="1" ht="34.5" x14ac:dyDescent="0.25">
      <c r="A46" s="13">
        <v>42</v>
      </c>
      <c r="B46" s="12" t="s">
        <v>261</v>
      </c>
      <c r="C46" s="15" t="s">
        <v>18</v>
      </c>
      <c r="D46" s="15" t="s">
        <v>41</v>
      </c>
      <c r="E46" s="15" t="s">
        <v>42</v>
      </c>
      <c r="F46" s="15" t="s">
        <v>43</v>
      </c>
      <c r="G46" s="15" t="s">
        <v>19</v>
      </c>
      <c r="H46" s="15" t="s">
        <v>25</v>
      </c>
      <c r="I46" s="18" t="s">
        <v>64</v>
      </c>
      <c r="J46" s="18" t="s">
        <v>65</v>
      </c>
      <c r="K46" s="15" t="s">
        <v>25</v>
      </c>
      <c r="L46" s="15" t="str">
        <f>IF(K46="","PREENCHER COLUNA K",IF(K46="Não se aplica","-","Informar nº contrato (preferência) ou linha PAC"))</f>
        <v>-</v>
      </c>
      <c r="M46" s="15" t="s">
        <v>34</v>
      </c>
      <c r="N46" s="14" t="str">
        <f t="shared" si="3"/>
        <v>-</v>
      </c>
      <c r="O46" s="22">
        <v>35000</v>
      </c>
      <c r="P46" s="23">
        <v>12</v>
      </c>
      <c r="Q46" s="15" t="s">
        <v>61</v>
      </c>
      <c r="R46" s="14" t="s">
        <v>422</v>
      </c>
    </row>
    <row r="47" spans="1:18" s="1" customFormat="1" ht="34.5" x14ac:dyDescent="0.25">
      <c r="A47" s="13">
        <v>43</v>
      </c>
      <c r="B47" s="70" t="s">
        <v>151</v>
      </c>
      <c r="C47" s="15" t="s">
        <v>18</v>
      </c>
      <c r="D47" s="15" t="s">
        <v>41</v>
      </c>
      <c r="E47" s="15" t="s">
        <v>42</v>
      </c>
      <c r="F47" s="15" t="s">
        <v>21</v>
      </c>
      <c r="G47" s="15" t="s">
        <v>454</v>
      </c>
      <c r="H47" s="15" t="s">
        <v>43</v>
      </c>
      <c r="I47" s="18" t="s">
        <v>152</v>
      </c>
      <c r="J47" s="18" t="s">
        <v>82</v>
      </c>
      <c r="K47" s="15" t="s">
        <v>25</v>
      </c>
      <c r="L47" s="15" t="str">
        <f>IF(K47="","PREENCHER COLUNA K",IF(K47="Não se aplica","-","Informar nº contrato (preferência) ou linha PAC"))</f>
        <v>-</v>
      </c>
      <c r="M47" s="15" t="s">
        <v>34</v>
      </c>
      <c r="N47" s="14" t="str">
        <f t="shared" si="3"/>
        <v>-</v>
      </c>
      <c r="O47" s="16">
        <v>500000</v>
      </c>
      <c r="P47" s="17">
        <v>60</v>
      </c>
      <c r="Q47" s="15" t="s">
        <v>101</v>
      </c>
      <c r="R47" s="14" t="s">
        <v>422</v>
      </c>
    </row>
    <row r="48" spans="1:18" s="1" customFormat="1" ht="34.5" x14ac:dyDescent="0.25">
      <c r="A48" s="13">
        <v>44</v>
      </c>
      <c r="B48" s="70" t="s">
        <v>151</v>
      </c>
      <c r="C48" s="15" t="s">
        <v>18</v>
      </c>
      <c r="D48" s="15" t="s">
        <v>41</v>
      </c>
      <c r="E48" s="15" t="s">
        <v>42</v>
      </c>
      <c r="F48" s="15" t="s">
        <v>43</v>
      </c>
      <c r="G48" s="15" t="s">
        <v>19</v>
      </c>
      <c r="H48" s="15" t="s">
        <v>25</v>
      </c>
      <c r="I48" s="18" t="s">
        <v>81</v>
      </c>
      <c r="J48" s="18" t="s">
        <v>82</v>
      </c>
      <c r="K48" s="15" t="s">
        <v>32</v>
      </c>
      <c r="L48" s="15" t="s">
        <v>454</v>
      </c>
      <c r="M48" s="15" t="s">
        <v>34</v>
      </c>
      <c r="N48" s="14" t="str">
        <f t="shared" si="3"/>
        <v>-</v>
      </c>
      <c r="O48" s="22">
        <v>100000</v>
      </c>
      <c r="P48" s="23">
        <v>12</v>
      </c>
      <c r="Q48" s="15" t="s">
        <v>71</v>
      </c>
      <c r="R48" s="14" t="s">
        <v>422</v>
      </c>
    </row>
    <row r="49" spans="1:19" s="1" customFormat="1" ht="34.5" x14ac:dyDescent="0.25">
      <c r="A49" s="13">
        <v>45</v>
      </c>
      <c r="B49" s="71" t="s">
        <v>455</v>
      </c>
      <c r="C49" s="24" t="s">
        <v>18</v>
      </c>
      <c r="D49" s="24" t="s">
        <v>41</v>
      </c>
      <c r="E49" s="24" t="s">
        <v>42</v>
      </c>
      <c r="F49" s="15" t="s">
        <v>43</v>
      </c>
      <c r="G49" s="15" t="s">
        <v>19</v>
      </c>
      <c r="H49" s="15" t="s">
        <v>25</v>
      </c>
      <c r="I49" s="18" t="s">
        <v>86</v>
      </c>
      <c r="J49" s="18" t="s">
        <v>87</v>
      </c>
      <c r="K49" s="15" t="s">
        <v>25</v>
      </c>
      <c r="L49" s="15" t="str">
        <f t="shared" ref="L49:L76" si="4">IF(K49="","PREENCHER COLUNA K",IF(K49="Não se aplica","-","Informar nº contrato (preferência) ou linha PAC"))</f>
        <v>-</v>
      </c>
      <c r="M49" s="15" t="s">
        <v>26</v>
      </c>
      <c r="N49" s="14" t="str">
        <f t="shared" si="3"/>
        <v>-</v>
      </c>
      <c r="O49" s="22">
        <f>19850+3940</f>
        <v>23790</v>
      </c>
      <c r="P49" s="23">
        <v>1</v>
      </c>
      <c r="Q49" s="15" t="s">
        <v>45</v>
      </c>
      <c r="R49" s="14" t="s">
        <v>422</v>
      </c>
    </row>
    <row r="50" spans="1:19" s="1" customFormat="1" ht="115" x14ac:dyDescent="0.25">
      <c r="A50" s="13">
        <v>46</v>
      </c>
      <c r="B50" s="18" t="s">
        <v>456</v>
      </c>
      <c r="C50" s="24" t="s">
        <v>18</v>
      </c>
      <c r="D50" s="24" t="s">
        <v>41</v>
      </c>
      <c r="E50" s="24" t="s">
        <v>42</v>
      </c>
      <c r="F50" s="15" t="s">
        <v>21</v>
      </c>
      <c r="G50" s="15" t="s">
        <v>457</v>
      </c>
      <c r="H50" s="15" t="s">
        <v>25</v>
      </c>
      <c r="I50" s="18" t="s">
        <v>88</v>
      </c>
      <c r="J50" s="18" t="s">
        <v>58</v>
      </c>
      <c r="K50" s="15" t="s">
        <v>25</v>
      </c>
      <c r="L50" s="15" t="str">
        <f t="shared" si="4"/>
        <v>-</v>
      </c>
      <c r="M50" s="15" t="s">
        <v>26</v>
      </c>
      <c r="N50" s="14" t="str">
        <f t="shared" si="3"/>
        <v>-</v>
      </c>
      <c r="O50" s="22">
        <v>250000</v>
      </c>
      <c r="P50" s="72">
        <v>12</v>
      </c>
      <c r="Q50" s="15" t="s">
        <v>27</v>
      </c>
      <c r="R50" s="14" t="s">
        <v>422</v>
      </c>
    </row>
    <row r="51" spans="1:19" s="1" customFormat="1" ht="52.5" customHeight="1" x14ac:dyDescent="0.25">
      <c r="A51" s="13">
        <v>47</v>
      </c>
      <c r="B51" s="49" t="s">
        <v>79</v>
      </c>
      <c r="C51" s="24" t="s">
        <v>18</v>
      </c>
      <c r="D51" s="24" t="s">
        <v>41</v>
      </c>
      <c r="E51" s="24" t="s">
        <v>42</v>
      </c>
      <c r="F51" s="15" t="s">
        <v>43</v>
      </c>
      <c r="G51" s="15" t="s">
        <v>19</v>
      </c>
      <c r="H51" s="15" t="s">
        <v>25</v>
      </c>
      <c r="I51" s="18" t="s">
        <v>458</v>
      </c>
      <c r="J51" s="18" t="s">
        <v>60</v>
      </c>
      <c r="K51" s="15" t="s">
        <v>25</v>
      </c>
      <c r="L51" s="15" t="str">
        <f t="shared" si="4"/>
        <v>-</v>
      </c>
      <c r="M51" s="15" t="s">
        <v>26</v>
      </c>
      <c r="N51" s="14" t="str">
        <f t="shared" si="3"/>
        <v>-</v>
      </c>
      <c r="O51" s="22">
        <v>75000</v>
      </c>
      <c r="P51" s="72">
        <v>12</v>
      </c>
      <c r="Q51" s="15" t="s">
        <v>93</v>
      </c>
      <c r="R51" s="14" t="s">
        <v>422</v>
      </c>
    </row>
    <row r="52" spans="1:19" s="1" customFormat="1" ht="34.5" x14ac:dyDescent="0.25">
      <c r="A52" s="13">
        <v>48</v>
      </c>
      <c r="B52" s="18" t="s">
        <v>459</v>
      </c>
      <c r="C52" s="15" t="s">
        <v>18</v>
      </c>
      <c r="D52" s="24" t="s">
        <v>41</v>
      </c>
      <c r="E52" s="24" t="s">
        <v>42</v>
      </c>
      <c r="F52" s="24" t="s">
        <v>43</v>
      </c>
      <c r="G52" s="24" t="s">
        <v>19</v>
      </c>
      <c r="H52" s="24" t="s">
        <v>25</v>
      </c>
      <c r="I52" s="18" t="s">
        <v>187</v>
      </c>
      <c r="J52" s="18" t="s">
        <v>89</v>
      </c>
      <c r="K52" s="24" t="s">
        <v>25</v>
      </c>
      <c r="L52" s="15" t="str">
        <f t="shared" si="4"/>
        <v>-</v>
      </c>
      <c r="M52" s="24" t="s">
        <v>26</v>
      </c>
      <c r="N52" s="14" t="str">
        <f t="shared" si="3"/>
        <v>-</v>
      </c>
      <c r="O52" s="22">
        <v>35000</v>
      </c>
      <c r="P52" s="23">
        <v>12</v>
      </c>
      <c r="Q52" s="24" t="s">
        <v>71</v>
      </c>
      <c r="R52" s="14" t="s">
        <v>422</v>
      </c>
    </row>
    <row r="53" spans="1:19" s="1" customFormat="1" ht="34.5" x14ac:dyDescent="0.25">
      <c r="A53" s="13">
        <v>49</v>
      </c>
      <c r="B53" s="18" t="s">
        <v>90</v>
      </c>
      <c r="C53" s="15" t="s">
        <v>18</v>
      </c>
      <c r="D53" s="24" t="s">
        <v>41</v>
      </c>
      <c r="E53" s="24" t="s">
        <v>42</v>
      </c>
      <c r="F53" s="24" t="s">
        <v>43</v>
      </c>
      <c r="G53" s="24" t="s">
        <v>19</v>
      </c>
      <c r="H53" s="24" t="s">
        <v>25</v>
      </c>
      <c r="I53" s="18" t="s">
        <v>91</v>
      </c>
      <c r="J53" s="18" t="s">
        <v>89</v>
      </c>
      <c r="K53" s="24" t="s">
        <v>25</v>
      </c>
      <c r="L53" s="15" t="str">
        <f t="shared" si="4"/>
        <v>-</v>
      </c>
      <c r="M53" s="24" t="s">
        <v>26</v>
      </c>
      <c r="N53" s="14" t="str">
        <f t="shared" si="3"/>
        <v>-</v>
      </c>
      <c r="O53" s="22">
        <v>120000</v>
      </c>
      <c r="P53" s="23">
        <v>12</v>
      </c>
      <c r="Q53" s="24" t="s">
        <v>71</v>
      </c>
      <c r="R53" s="14" t="s">
        <v>422</v>
      </c>
    </row>
    <row r="54" spans="1:19" s="1" customFormat="1" ht="34.5" x14ac:dyDescent="0.25">
      <c r="A54" s="13">
        <v>50</v>
      </c>
      <c r="B54" s="14" t="s">
        <v>460</v>
      </c>
      <c r="C54" s="24" t="s">
        <v>18</v>
      </c>
      <c r="D54" s="24" t="s">
        <v>41</v>
      </c>
      <c r="E54" s="24" t="s">
        <v>42</v>
      </c>
      <c r="F54" s="15" t="s">
        <v>43</v>
      </c>
      <c r="G54" s="15" t="s">
        <v>19</v>
      </c>
      <c r="H54" s="15" t="s">
        <v>25</v>
      </c>
      <c r="I54" s="18" t="s">
        <v>97</v>
      </c>
      <c r="J54" s="18" t="s">
        <v>461</v>
      </c>
      <c r="K54" s="15" t="s">
        <v>424</v>
      </c>
      <c r="L54" s="15" t="s">
        <v>431</v>
      </c>
      <c r="M54" s="15" t="s">
        <v>34</v>
      </c>
      <c r="N54" s="14" t="str">
        <f t="shared" si="3"/>
        <v>-</v>
      </c>
      <c r="O54" s="27">
        <v>400000</v>
      </c>
      <c r="P54" s="28">
        <v>24</v>
      </c>
      <c r="Q54" s="15" t="s">
        <v>93</v>
      </c>
      <c r="R54" s="14" t="s">
        <v>422</v>
      </c>
    </row>
    <row r="55" spans="1:19" s="1" customFormat="1" ht="34.5" x14ac:dyDescent="0.25">
      <c r="A55" s="13">
        <v>51</v>
      </c>
      <c r="B55" s="14" t="s">
        <v>462</v>
      </c>
      <c r="C55" s="24" t="s">
        <v>18</v>
      </c>
      <c r="D55" s="24" t="s">
        <v>41</v>
      </c>
      <c r="E55" s="24" t="s">
        <v>42</v>
      </c>
      <c r="F55" s="15" t="s">
        <v>43</v>
      </c>
      <c r="G55" s="15" t="s">
        <v>19</v>
      </c>
      <c r="H55" s="15" t="s">
        <v>25</v>
      </c>
      <c r="I55" s="18" t="s">
        <v>463</v>
      </c>
      <c r="J55" s="18" t="s">
        <v>464</v>
      </c>
      <c r="K55" s="15" t="s">
        <v>424</v>
      </c>
      <c r="L55" s="15" t="s">
        <v>431</v>
      </c>
      <c r="M55" s="15" t="s">
        <v>34</v>
      </c>
      <c r="N55" s="14" t="str">
        <f t="shared" si="3"/>
        <v>-</v>
      </c>
      <c r="O55" s="22">
        <v>2600000</v>
      </c>
      <c r="P55" s="23">
        <v>12</v>
      </c>
      <c r="Q55" s="15" t="s">
        <v>93</v>
      </c>
      <c r="R55" s="14" t="s">
        <v>422</v>
      </c>
    </row>
    <row r="56" spans="1:19" s="1" customFormat="1" ht="58.5" customHeight="1" x14ac:dyDescent="0.25">
      <c r="A56" s="13">
        <v>52</v>
      </c>
      <c r="B56" s="14" t="s">
        <v>465</v>
      </c>
      <c r="C56" s="15" t="s">
        <v>18</v>
      </c>
      <c r="D56" s="15" t="s">
        <v>41</v>
      </c>
      <c r="E56" s="15" t="s">
        <v>42</v>
      </c>
      <c r="F56" s="15" t="s">
        <v>43</v>
      </c>
      <c r="G56" s="15" t="s">
        <v>19</v>
      </c>
      <c r="H56" s="15" t="s">
        <v>25</v>
      </c>
      <c r="I56" s="18" t="s">
        <v>466</v>
      </c>
      <c r="J56" s="18" t="s">
        <v>467</v>
      </c>
      <c r="K56" s="15" t="s">
        <v>424</v>
      </c>
      <c r="L56" s="15" t="s">
        <v>431</v>
      </c>
      <c r="M56" s="15" t="s">
        <v>34</v>
      </c>
      <c r="N56" s="14" t="str">
        <f>IF(M56="Alto","Grau de Prioridade Alto: JUSTIFICAR",IF(M56="","PREENCHER COLUNA M","-"))</f>
        <v>-</v>
      </c>
      <c r="O56" s="27">
        <v>5800000</v>
      </c>
      <c r="P56" s="28">
        <v>12</v>
      </c>
      <c r="Q56" s="15" t="s">
        <v>93</v>
      </c>
      <c r="R56" s="73" t="s">
        <v>422</v>
      </c>
    </row>
    <row r="57" spans="1:19" ht="34.5" x14ac:dyDescent="0.25">
      <c r="A57" s="13">
        <v>53</v>
      </c>
      <c r="B57" s="14" t="s">
        <v>468</v>
      </c>
      <c r="C57" s="15" t="s">
        <v>18</v>
      </c>
      <c r="D57" s="15" t="s">
        <v>41</v>
      </c>
      <c r="E57" s="15" t="s">
        <v>42</v>
      </c>
      <c r="F57" s="15" t="s">
        <v>43</v>
      </c>
      <c r="G57" s="15" t="s">
        <v>19</v>
      </c>
      <c r="H57" s="15" t="s">
        <v>25</v>
      </c>
      <c r="I57" s="18" t="s">
        <v>469</v>
      </c>
      <c r="J57" s="18" t="s">
        <v>470</v>
      </c>
      <c r="K57" s="15" t="s">
        <v>25</v>
      </c>
      <c r="L57" s="15" t="s">
        <v>19</v>
      </c>
      <c r="M57" s="15" t="s">
        <v>34</v>
      </c>
      <c r="N57" s="14" t="str">
        <f>IF(M57="Alto","Grau de Prioridade Alto: JUSTIFICAR",IF(M57="","PREENCHER COLUNA M","-"))</f>
        <v>-</v>
      </c>
      <c r="O57" s="27">
        <v>120000</v>
      </c>
      <c r="P57" s="28">
        <v>12</v>
      </c>
      <c r="Q57" s="15" t="s">
        <v>47</v>
      </c>
      <c r="R57" s="14" t="s">
        <v>422</v>
      </c>
      <c r="S57" s="1"/>
    </row>
    <row r="58" spans="1:19" s="63" customFormat="1" ht="34.5" x14ac:dyDescent="0.35">
      <c r="A58" s="13">
        <v>54</v>
      </c>
      <c r="B58" s="14" t="s">
        <v>79</v>
      </c>
      <c r="C58" s="15" t="s">
        <v>18</v>
      </c>
      <c r="D58" s="15" t="s">
        <v>41</v>
      </c>
      <c r="E58" s="15" t="s">
        <v>42</v>
      </c>
      <c r="F58" s="15" t="s">
        <v>43</v>
      </c>
      <c r="G58" s="15" t="s">
        <v>19</v>
      </c>
      <c r="H58" s="15" t="s">
        <v>25</v>
      </c>
      <c r="I58" s="18" t="s">
        <v>471</v>
      </c>
      <c r="J58" s="18" t="s">
        <v>225</v>
      </c>
      <c r="K58" s="15" t="s">
        <v>25</v>
      </c>
      <c r="L58" s="15" t="str">
        <f>IF(K58="","PREENCHER COLUNA K",IF(K58="Não se aplica","-","Informar nº contrato (preferência) ou linha PAC"))</f>
        <v>-</v>
      </c>
      <c r="M58" s="15" t="s">
        <v>34</v>
      </c>
      <c r="N58" s="14" t="str">
        <f>IF(M58="Alto","Grau de Prioridade Alto: JUSTIFICAR",IF(M58="","PREENCHER COLUNA M","-"))</f>
        <v>-</v>
      </c>
      <c r="O58" s="27">
        <v>200000</v>
      </c>
      <c r="P58" s="28">
        <v>60</v>
      </c>
      <c r="Q58" s="15" t="s">
        <v>68</v>
      </c>
      <c r="R58" s="14" t="s">
        <v>422</v>
      </c>
    </row>
    <row r="59" spans="1:19" s="1" customFormat="1" ht="50.5" customHeight="1" x14ac:dyDescent="0.25">
      <c r="A59" s="13">
        <v>55</v>
      </c>
      <c r="B59" s="14" t="s">
        <v>472</v>
      </c>
      <c r="C59" s="15" t="s">
        <v>18</v>
      </c>
      <c r="D59" s="15" t="s">
        <v>99</v>
      </c>
      <c r="E59" s="15" t="s">
        <v>100</v>
      </c>
      <c r="F59" s="15" t="s">
        <v>43</v>
      </c>
      <c r="G59" s="15" t="s">
        <v>19</v>
      </c>
      <c r="H59" s="15" t="s">
        <v>25</v>
      </c>
      <c r="I59" s="18" t="s">
        <v>194</v>
      </c>
      <c r="J59" s="18" t="s">
        <v>195</v>
      </c>
      <c r="K59" s="15" t="s">
        <v>25</v>
      </c>
      <c r="L59" s="15" t="str">
        <f t="shared" si="4"/>
        <v>-</v>
      </c>
      <c r="M59" s="15" t="s">
        <v>38</v>
      </c>
      <c r="N59" s="14" t="s">
        <v>196</v>
      </c>
      <c r="O59" s="27">
        <v>9663504.0700000003</v>
      </c>
      <c r="P59" s="28">
        <v>30</v>
      </c>
      <c r="Q59" s="15" t="s">
        <v>45</v>
      </c>
      <c r="R59" s="14" t="s">
        <v>422</v>
      </c>
    </row>
    <row r="60" spans="1:19" s="1" customFormat="1" ht="48.65" customHeight="1" x14ac:dyDescent="0.25">
      <c r="A60" s="13">
        <v>56</v>
      </c>
      <c r="B60" s="14" t="s">
        <v>472</v>
      </c>
      <c r="C60" s="15" t="s">
        <v>18</v>
      </c>
      <c r="D60" s="15" t="s">
        <v>99</v>
      </c>
      <c r="E60" s="15" t="s">
        <v>100</v>
      </c>
      <c r="F60" s="15" t="s">
        <v>43</v>
      </c>
      <c r="G60" s="15" t="s">
        <v>19</v>
      </c>
      <c r="H60" s="15" t="s">
        <v>25</v>
      </c>
      <c r="I60" s="18" t="s">
        <v>194</v>
      </c>
      <c r="J60" s="18" t="s">
        <v>195</v>
      </c>
      <c r="K60" s="15" t="s">
        <v>25</v>
      </c>
      <c r="L60" s="15" t="str">
        <f t="shared" si="4"/>
        <v>-</v>
      </c>
      <c r="M60" s="15" t="s">
        <v>38</v>
      </c>
      <c r="N60" s="14" t="s">
        <v>196</v>
      </c>
      <c r="O60" s="27">
        <v>180000</v>
      </c>
      <c r="P60" s="28">
        <v>6</v>
      </c>
      <c r="Q60" s="15" t="s">
        <v>27</v>
      </c>
      <c r="R60" s="14" t="s">
        <v>422</v>
      </c>
    </row>
    <row r="61" spans="1:19" s="1" customFormat="1" ht="57.5" x14ac:dyDescent="0.25">
      <c r="A61" s="13">
        <v>57</v>
      </c>
      <c r="B61" s="14" t="s">
        <v>473</v>
      </c>
      <c r="C61" s="15" t="s">
        <v>18</v>
      </c>
      <c r="D61" s="15" t="s">
        <v>99</v>
      </c>
      <c r="E61" s="15" t="s">
        <v>100</v>
      </c>
      <c r="F61" s="15" t="s">
        <v>21</v>
      </c>
      <c r="G61" s="15" t="s">
        <v>474</v>
      </c>
      <c r="H61" s="15" t="s">
        <v>21</v>
      </c>
      <c r="I61" s="18" t="s">
        <v>213</v>
      </c>
      <c r="J61" s="18" t="s">
        <v>214</v>
      </c>
      <c r="K61" s="15" t="s">
        <v>25</v>
      </c>
      <c r="L61" s="15" t="str">
        <f t="shared" si="4"/>
        <v>-</v>
      </c>
      <c r="M61" s="15" t="s">
        <v>38</v>
      </c>
      <c r="N61" s="14" t="s">
        <v>215</v>
      </c>
      <c r="O61" s="27">
        <v>6771334.6799999997</v>
      </c>
      <c r="P61" s="28">
        <v>36</v>
      </c>
      <c r="Q61" s="15" t="s">
        <v>47</v>
      </c>
      <c r="R61" s="14" t="s">
        <v>422</v>
      </c>
    </row>
    <row r="62" spans="1:19" s="1" customFormat="1" ht="34.5" x14ac:dyDescent="0.25">
      <c r="A62" s="13">
        <v>58</v>
      </c>
      <c r="B62" s="14" t="s">
        <v>79</v>
      </c>
      <c r="C62" s="15" t="s">
        <v>18</v>
      </c>
      <c r="D62" s="15" t="s">
        <v>99</v>
      </c>
      <c r="E62" s="15" t="s">
        <v>103</v>
      </c>
      <c r="F62" s="15" t="s">
        <v>43</v>
      </c>
      <c r="G62" s="15" t="s">
        <v>19</v>
      </c>
      <c r="H62" s="15" t="s">
        <v>21</v>
      </c>
      <c r="I62" s="18" t="s">
        <v>220</v>
      </c>
      <c r="J62" s="18" t="s">
        <v>221</v>
      </c>
      <c r="K62" s="15" t="s">
        <v>25</v>
      </c>
      <c r="L62" s="15" t="str">
        <f t="shared" si="4"/>
        <v>-</v>
      </c>
      <c r="M62" s="15" t="s">
        <v>34</v>
      </c>
      <c r="N62" s="14" t="str">
        <f>IF(M62="Alto","Grau de Prioridade Alto: JUSTIFICAR",IF(M62="","PREENCHER COLUNA M","-"))</f>
        <v>-</v>
      </c>
      <c r="O62" s="22">
        <v>3000000</v>
      </c>
      <c r="P62" s="25">
        <v>60</v>
      </c>
      <c r="Q62" s="15" t="s">
        <v>93</v>
      </c>
      <c r="R62" s="14" t="s">
        <v>422</v>
      </c>
    </row>
    <row r="63" spans="1:19" s="1" customFormat="1" ht="57.5" x14ac:dyDescent="0.25">
      <c r="A63" s="13">
        <v>59</v>
      </c>
      <c r="B63" s="14" t="s">
        <v>475</v>
      </c>
      <c r="C63" s="15" t="s">
        <v>18</v>
      </c>
      <c r="D63" s="15" t="s">
        <v>99</v>
      </c>
      <c r="E63" s="15" t="s">
        <v>105</v>
      </c>
      <c r="F63" s="15" t="s">
        <v>21</v>
      </c>
      <c r="G63" s="15" t="s">
        <v>476</v>
      </c>
      <c r="H63" s="15" t="s">
        <v>21</v>
      </c>
      <c r="I63" s="18" t="s">
        <v>477</v>
      </c>
      <c r="J63" s="18" t="s">
        <v>199</v>
      </c>
      <c r="K63" s="15" t="s">
        <v>25</v>
      </c>
      <c r="L63" s="15" t="str">
        <f t="shared" si="4"/>
        <v>-</v>
      </c>
      <c r="M63" s="15" t="s">
        <v>34</v>
      </c>
      <c r="N63" s="14" t="str">
        <f>IF(M63="Alto","Grau de Prioridade Alto: JUSTIFICAR",IF(M63="","PREENCHER COLUNA M","-"))</f>
        <v>-</v>
      </c>
      <c r="O63" s="27">
        <v>597961.34</v>
      </c>
      <c r="P63" s="28">
        <v>30</v>
      </c>
      <c r="Q63" s="15" t="s">
        <v>35</v>
      </c>
      <c r="R63" s="14" t="s">
        <v>422</v>
      </c>
    </row>
    <row r="64" spans="1:19" s="1" customFormat="1" ht="34.5" x14ac:dyDescent="0.25">
      <c r="A64" s="13">
        <v>60</v>
      </c>
      <c r="B64" s="14" t="s">
        <v>473</v>
      </c>
      <c r="C64" s="15" t="s">
        <v>18</v>
      </c>
      <c r="D64" s="15" t="s">
        <v>99</v>
      </c>
      <c r="E64" s="15" t="s">
        <v>105</v>
      </c>
      <c r="F64" s="15" t="s">
        <v>43</v>
      </c>
      <c r="G64" s="15" t="s">
        <v>19</v>
      </c>
      <c r="H64" s="15" t="s">
        <v>25</v>
      </c>
      <c r="I64" s="18" t="s">
        <v>478</v>
      </c>
      <c r="J64" s="18" t="s">
        <v>107</v>
      </c>
      <c r="K64" s="15" t="s">
        <v>32</v>
      </c>
      <c r="L64" s="15" t="s">
        <v>474</v>
      </c>
      <c r="M64" s="15" t="s">
        <v>38</v>
      </c>
      <c r="N64" s="14" t="s">
        <v>108</v>
      </c>
      <c r="O64" s="27">
        <v>12910490.4</v>
      </c>
      <c r="P64" s="28">
        <v>60</v>
      </c>
      <c r="Q64" s="15" t="s">
        <v>45</v>
      </c>
      <c r="R64" s="14" t="s">
        <v>422</v>
      </c>
    </row>
    <row r="65" spans="1:18" s="1" customFormat="1" ht="34.5" x14ac:dyDescent="0.25">
      <c r="A65" s="13">
        <v>61</v>
      </c>
      <c r="B65" s="14" t="s">
        <v>473</v>
      </c>
      <c r="C65" s="15" t="s">
        <v>18</v>
      </c>
      <c r="D65" s="15" t="s">
        <v>99</v>
      </c>
      <c r="E65" s="15" t="s">
        <v>105</v>
      </c>
      <c r="F65" s="15" t="s">
        <v>43</v>
      </c>
      <c r="G65" s="15" t="s">
        <v>19</v>
      </c>
      <c r="H65" s="15" t="s">
        <v>25</v>
      </c>
      <c r="I65" s="18" t="s">
        <v>479</v>
      </c>
      <c r="J65" s="18" t="s">
        <v>107</v>
      </c>
      <c r="K65" s="15" t="s">
        <v>32</v>
      </c>
      <c r="L65" s="15" t="s">
        <v>474</v>
      </c>
      <c r="M65" s="15" t="s">
        <v>38</v>
      </c>
      <c r="N65" s="14" t="s">
        <v>108</v>
      </c>
      <c r="O65" s="27">
        <v>774674.34</v>
      </c>
      <c r="P65" s="28">
        <v>6</v>
      </c>
      <c r="Q65" s="15" t="s">
        <v>27</v>
      </c>
      <c r="R65" s="14" t="s">
        <v>422</v>
      </c>
    </row>
    <row r="66" spans="1:18" s="1" customFormat="1" ht="92" x14ac:dyDescent="0.25">
      <c r="A66" s="13">
        <v>62</v>
      </c>
      <c r="B66" s="14" t="s">
        <v>480</v>
      </c>
      <c r="C66" s="15" t="s">
        <v>18</v>
      </c>
      <c r="D66" s="15" t="s">
        <v>99</v>
      </c>
      <c r="E66" s="15" t="s">
        <v>105</v>
      </c>
      <c r="F66" s="15" t="s">
        <v>21</v>
      </c>
      <c r="G66" s="15" t="s">
        <v>481</v>
      </c>
      <c r="H66" s="15" t="s">
        <v>43</v>
      </c>
      <c r="I66" s="18" t="s">
        <v>482</v>
      </c>
      <c r="J66" s="18" t="s">
        <v>483</v>
      </c>
      <c r="K66" s="15" t="s">
        <v>25</v>
      </c>
      <c r="L66" s="15" t="str">
        <f t="shared" si="4"/>
        <v>-</v>
      </c>
      <c r="M66" s="15" t="s">
        <v>34</v>
      </c>
      <c r="N66" s="14" t="str">
        <f>IF(M66="Alto","Grau de Prioridade Alto: JUSTIFICAR",IF(M66="","PREENCHER COLUNA M","-"))</f>
        <v>-</v>
      </c>
      <c r="O66" s="27">
        <v>4500000</v>
      </c>
      <c r="P66" s="28">
        <v>30</v>
      </c>
      <c r="Q66" s="15" t="s">
        <v>93</v>
      </c>
      <c r="R66" s="14" t="s">
        <v>422</v>
      </c>
    </row>
    <row r="67" spans="1:18" s="1" customFormat="1" ht="34.5" x14ac:dyDescent="0.25">
      <c r="A67" s="13">
        <v>63</v>
      </c>
      <c r="B67" s="14" t="s">
        <v>79</v>
      </c>
      <c r="C67" s="15" t="s">
        <v>18</v>
      </c>
      <c r="D67" s="15" t="s">
        <v>99</v>
      </c>
      <c r="E67" s="15" t="s">
        <v>105</v>
      </c>
      <c r="F67" s="15" t="s">
        <v>21</v>
      </c>
      <c r="G67" s="15" t="s">
        <v>226</v>
      </c>
      <c r="H67" s="15" t="s">
        <v>43</v>
      </c>
      <c r="I67" s="18" t="s">
        <v>227</v>
      </c>
      <c r="J67" s="18" t="s">
        <v>228</v>
      </c>
      <c r="K67" s="15" t="s">
        <v>25</v>
      </c>
      <c r="L67" s="15" t="str">
        <f t="shared" si="4"/>
        <v>-</v>
      </c>
      <c r="M67" s="15" t="s">
        <v>38</v>
      </c>
      <c r="N67" s="18" t="s">
        <v>229</v>
      </c>
      <c r="O67" s="27">
        <v>1200000</v>
      </c>
      <c r="P67" s="28">
        <v>60</v>
      </c>
      <c r="Q67" s="15" t="s">
        <v>68</v>
      </c>
      <c r="R67" s="14" t="s">
        <v>422</v>
      </c>
    </row>
    <row r="68" spans="1:18" s="1" customFormat="1" ht="46" x14ac:dyDescent="0.25">
      <c r="A68" s="13">
        <v>64</v>
      </c>
      <c r="B68" s="14" t="s">
        <v>484</v>
      </c>
      <c r="C68" s="15" t="s">
        <v>18</v>
      </c>
      <c r="D68" s="15" t="s">
        <v>99</v>
      </c>
      <c r="E68" s="15" t="s">
        <v>103</v>
      </c>
      <c r="F68" s="15" t="s">
        <v>21</v>
      </c>
      <c r="G68" s="15" t="s">
        <v>485</v>
      </c>
      <c r="H68" s="15" t="s">
        <v>43</v>
      </c>
      <c r="I68" s="18" t="s">
        <v>486</v>
      </c>
      <c r="J68" s="18" t="s">
        <v>487</v>
      </c>
      <c r="K68" s="15" t="s">
        <v>25</v>
      </c>
      <c r="L68" s="15" t="str">
        <f t="shared" si="4"/>
        <v>-</v>
      </c>
      <c r="M68" s="15" t="s">
        <v>34</v>
      </c>
      <c r="N68" s="14" t="str">
        <f>IF(M68="Alto","Grau de Prioridade Alto: JUSTIFICAR",IF(M68="","PREENCHER COLUNA M","-"))</f>
        <v>-</v>
      </c>
      <c r="O68" s="27">
        <v>259601.02</v>
      </c>
      <c r="P68" s="28">
        <v>36</v>
      </c>
      <c r="Q68" s="15" t="s">
        <v>35</v>
      </c>
      <c r="R68" s="14" t="s">
        <v>422</v>
      </c>
    </row>
    <row r="69" spans="1:18" s="1" customFormat="1" ht="57.5" x14ac:dyDescent="0.25">
      <c r="A69" s="13">
        <v>65</v>
      </c>
      <c r="B69" s="14" t="s">
        <v>445</v>
      </c>
      <c r="C69" s="15" t="s">
        <v>18</v>
      </c>
      <c r="D69" s="15" t="s">
        <v>99</v>
      </c>
      <c r="E69" s="15" t="s">
        <v>103</v>
      </c>
      <c r="F69" s="15" t="s">
        <v>21</v>
      </c>
      <c r="G69" s="15" t="s">
        <v>488</v>
      </c>
      <c r="H69" s="15" t="s">
        <v>43</v>
      </c>
      <c r="I69" s="18" t="s">
        <v>489</v>
      </c>
      <c r="J69" s="18" t="s">
        <v>111</v>
      </c>
      <c r="K69" s="15" t="s">
        <v>25</v>
      </c>
      <c r="L69" s="15" t="str">
        <f t="shared" si="4"/>
        <v>-</v>
      </c>
      <c r="M69" s="15" t="s">
        <v>38</v>
      </c>
      <c r="N69" s="14" t="s">
        <v>112</v>
      </c>
      <c r="O69" s="27">
        <v>13170600</v>
      </c>
      <c r="P69" s="28">
        <v>36</v>
      </c>
      <c r="Q69" s="15" t="s">
        <v>95</v>
      </c>
      <c r="R69" s="14" t="s">
        <v>422</v>
      </c>
    </row>
    <row r="70" spans="1:18" s="1" customFormat="1" ht="34.5" x14ac:dyDescent="0.25">
      <c r="A70" s="13">
        <v>66</v>
      </c>
      <c r="B70" s="14" t="s">
        <v>490</v>
      </c>
      <c r="C70" s="15" t="s">
        <v>18</v>
      </c>
      <c r="D70" s="15" t="s">
        <v>99</v>
      </c>
      <c r="E70" s="15" t="s">
        <v>103</v>
      </c>
      <c r="F70" s="15" t="s">
        <v>43</v>
      </c>
      <c r="G70" s="15" t="s">
        <v>19</v>
      </c>
      <c r="H70" s="15" t="s">
        <v>25</v>
      </c>
      <c r="I70" s="18" t="s">
        <v>491</v>
      </c>
      <c r="J70" s="18" t="s">
        <v>225</v>
      </c>
      <c r="K70" s="15" t="s">
        <v>25</v>
      </c>
      <c r="L70" s="15" t="str">
        <f t="shared" si="4"/>
        <v>-</v>
      </c>
      <c r="M70" s="15" t="s">
        <v>34</v>
      </c>
      <c r="N70" s="14" t="str">
        <f>IF(M70="Alto","Grau de Prioridade Alto: JUSTIFICAR",IF(M70="","PREENCHER COLUNA M","-"))</f>
        <v>-</v>
      </c>
      <c r="O70" s="27">
        <v>1500000</v>
      </c>
      <c r="P70" s="28">
        <v>60</v>
      </c>
      <c r="Q70" s="15" t="s">
        <v>95</v>
      </c>
      <c r="R70" s="14" t="s">
        <v>422</v>
      </c>
    </row>
    <row r="71" spans="1:18" s="1" customFormat="1" ht="57.5" x14ac:dyDescent="0.25">
      <c r="A71" s="13">
        <v>67</v>
      </c>
      <c r="B71" s="14" t="s">
        <v>473</v>
      </c>
      <c r="C71" s="15" t="s">
        <v>18</v>
      </c>
      <c r="D71" s="15" t="s">
        <v>99</v>
      </c>
      <c r="E71" s="15" t="s">
        <v>103</v>
      </c>
      <c r="F71" s="15" t="s">
        <v>21</v>
      </c>
      <c r="G71" s="15" t="s">
        <v>492</v>
      </c>
      <c r="H71" s="15" t="s">
        <v>43</v>
      </c>
      <c r="I71" s="18" t="s">
        <v>202</v>
      </c>
      <c r="J71" s="18" t="s">
        <v>203</v>
      </c>
      <c r="K71" s="24" t="s">
        <v>25</v>
      </c>
      <c r="L71" s="15" t="str">
        <f t="shared" si="4"/>
        <v>-</v>
      </c>
      <c r="M71" s="15" t="s">
        <v>38</v>
      </c>
      <c r="N71" s="14" t="s">
        <v>204</v>
      </c>
      <c r="O71" s="22">
        <v>100387.8</v>
      </c>
      <c r="P71" s="25">
        <v>36</v>
      </c>
      <c r="Q71" s="15" t="s">
        <v>27</v>
      </c>
      <c r="R71" s="14" t="s">
        <v>422</v>
      </c>
    </row>
    <row r="72" spans="1:18" s="11" customFormat="1" ht="34.5" x14ac:dyDescent="0.25">
      <c r="A72" s="13">
        <v>68</v>
      </c>
      <c r="B72" s="14" t="s">
        <v>79</v>
      </c>
      <c r="C72" s="15" t="s">
        <v>18</v>
      </c>
      <c r="D72" s="15" t="s">
        <v>99</v>
      </c>
      <c r="E72" s="15" t="s">
        <v>103</v>
      </c>
      <c r="F72" s="15" t="s">
        <v>43</v>
      </c>
      <c r="G72" s="15" t="s">
        <v>19</v>
      </c>
      <c r="H72" s="15" t="s">
        <v>25</v>
      </c>
      <c r="I72" s="18" t="s">
        <v>493</v>
      </c>
      <c r="J72" s="18" t="s">
        <v>219</v>
      </c>
      <c r="K72" s="15" t="s">
        <v>25</v>
      </c>
      <c r="L72" s="15" t="str">
        <f t="shared" si="4"/>
        <v>-</v>
      </c>
      <c r="M72" s="15" t="s">
        <v>34</v>
      </c>
      <c r="N72" s="14" t="str">
        <f>IF(M72="Alto","Grau de Prioridade Alto: JUSTIFICAR",IF(M72="","PREENCHER COLUNA M","-"))</f>
        <v>-</v>
      </c>
      <c r="O72" s="22">
        <v>1500000</v>
      </c>
      <c r="P72" s="25">
        <v>30</v>
      </c>
      <c r="Q72" s="15" t="s">
        <v>93</v>
      </c>
      <c r="R72" s="14" t="s">
        <v>422</v>
      </c>
    </row>
    <row r="73" spans="1:18" s="11" customFormat="1" ht="34.5" x14ac:dyDescent="0.25">
      <c r="A73" s="13">
        <v>69</v>
      </c>
      <c r="B73" s="14" t="s">
        <v>257</v>
      </c>
      <c r="C73" s="15" t="s">
        <v>18</v>
      </c>
      <c r="D73" s="15" t="s">
        <v>99</v>
      </c>
      <c r="E73" s="15" t="s">
        <v>103</v>
      </c>
      <c r="F73" s="15" t="s">
        <v>43</v>
      </c>
      <c r="G73" s="15" t="s">
        <v>19</v>
      </c>
      <c r="H73" s="15" t="s">
        <v>25</v>
      </c>
      <c r="I73" s="18" t="s">
        <v>224</v>
      </c>
      <c r="J73" s="18" t="s">
        <v>225</v>
      </c>
      <c r="K73" s="15" t="s">
        <v>25</v>
      </c>
      <c r="L73" s="15" t="str">
        <f t="shared" si="4"/>
        <v>-</v>
      </c>
      <c r="M73" s="15" t="s">
        <v>34</v>
      </c>
      <c r="N73" s="14" t="str">
        <f>IF(M73="Alto","Grau de Prioridade Alto: JUSTIFICAR",IF(M73="","PREENCHER COLUNA M","-"))</f>
        <v>-</v>
      </c>
      <c r="O73" s="27">
        <v>600000</v>
      </c>
      <c r="P73" s="28">
        <v>24</v>
      </c>
      <c r="Q73" s="15" t="s">
        <v>95</v>
      </c>
      <c r="R73" s="14" t="s">
        <v>422</v>
      </c>
    </row>
    <row r="74" spans="1:18" s="1" customFormat="1" ht="57.5" x14ac:dyDescent="0.25">
      <c r="A74" s="13">
        <v>70</v>
      </c>
      <c r="B74" s="14" t="s">
        <v>473</v>
      </c>
      <c r="C74" s="15" t="s">
        <v>18</v>
      </c>
      <c r="D74" s="15" t="s">
        <v>99</v>
      </c>
      <c r="E74" s="15" t="s">
        <v>103</v>
      </c>
      <c r="F74" s="15" t="s">
        <v>43</v>
      </c>
      <c r="G74" s="15" t="s">
        <v>19</v>
      </c>
      <c r="H74" s="15" t="s">
        <v>25</v>
      </c>
      <c r="I74" s="18" t="s">
        <v>494</v>
      </c>
      <c r="J74" s="18" t="s">
        <v>495</v>
      </c>
      <c r="K74" s="15" t="s">
        <v>25</v>
      </c>
      <c r="L74" s="15" t="str">
        <f t="shared" si="4"/>
        <v>-</v>
      </c>
      <c r="M74" s="15" t="s">
        <v>34</v>
      </c>
      <c r="N74" s="14" t="str">
        <f>IF(M74="Alto","Grau de Prioridade Alto: JUSTIFICAR",IF(M74="","PREENCHER COLUNA M","-"))</f>
        <v>-</v>
      </c>
      <c r="O74" s="22">
        <v>6436996.7999999998</v>
      </c>
      <c r="P74" s="23">
        <v>60</v>
      </c>
      <c r="Q74" s="15" t="s">
        <v>54</v>
      </c>
      <c r="R74" s="14" t="s">
        <v>422</v>
      </c>
    </row>
    <row r="75" spans="1:18" s="1" customFormat="1" ht="34.5" x14ac:dyDescent="0.25">
      <c r="A75" s="13">
        <v>71</v>
      </c>
      <c r="B75" s="14" t="s">
        <v>79</v>
      </c>
      <c r="C75" s="15" t="s">
        <v>18</v>
      </c>
      <c r="D75" s="15" t="s">
        <v>99</v>
      </c>
      <c r="E75" s="15" t="s">
        <v>100</v>
      </c>
      <c r="F75" s="15" t="s">
        <v>43</v>
      </c>
      <c r="G75" s="15" t="str">
        <f>IF(F75="","",IF(F75="Não","-","Informar nº do contrato"))</f>
        <v>-</v>
      </c>
      <c r="H75" s="15" t="s">
        <v>25</v>
      </c>
      <c r="I75" s="18" t="s">
        <v>496</v>
      </c>
      <c r="J75" s="18" t="s">
        <v>497</v>
      </c>
      <c r="K75" s="24" t="s">
        <v>25</v>
      </c>
      <c r="L75" s="15" t="str">
        <f t="shared" si="4"/>
        <v>-</v>
      </c>
      <c r="M75" s="15" t="s">
        <v>34</v>
      </c>
      <c r="N75" s="14" t="str">
        <f t="shared" ref="N75" si="5">IF(M75="Alto","Grau de Prioridade Alto: JUSTIFICAR",IF(M75="","PREENCHER COLUNA M","-"))</f>
        <v>-</v>
      </c>
      <c r="O75" s="22">
        <v>52740.4</v>
      </c>
      <c r="P75" s="25">
        <v>60</v>
      </c>
      <c r="Q75" s="15" t="s">
        <v>45</v>
      </c>
      <c r="R75" s="14" t="s">
        <v>422</v>
      </c>
    </row>
    <row r="76" spans="1:18" s="1" customFormat="1" ht="57.5" x14ac:dyDescent="0.25">
      <c r="A76" s="13">
        <v>72</v>
      </c>
      <c r="B76" s="14" t="s">
        <v>94</v>
      </c>
      <c r="C76" s="15" t="s">
        <v>18</v>
      </c>
      <c r="D76" s="15" t="s">
        <v>99</v>
      </c>
      <c r="E76" s="15" t="s">
        <v>105</v>
      </c>
      <c r="F76" s="15" t="s">
        <v>43</v>
      </c>
      <c r="G76" s="15" t="s">
        <v>19</v>
      </c>
      <c r="H76" s="15" t="s">
        <v>25</v>
      </c>
      <c r="I76" s="18" t="s">
        <v>498</v>
      </c>
      <c r="J76" s="18" t="s">
        <v>499</v>
      </c>
      <c r="K76" s="15" t="s">
        <v>25</v>
      </c>
      <c r="L76" s="15" t="str">
        <f t="shared" si="4"/>
        <v>-</v>
      </c>
      <c r="M76" s="15" t="s">
        <v>34</v>
      </c>
      <c r="N76" s="14" t="str">
        <f>IF(M76="Alto","Grau de Prioridade Alto: JUSTIFICAR",IF(M76="","PREENCHER COLUNA M","-"))</f>
        <v>-</v>
      </c>
      <c r="O76" s="27">
        <v>30000</v>
      </c>
      <c r="P76" s="28">
        <v>30</v>
      </c>
      <c r="Q76" s="15" t="s">
        <v>45</v>
      </c>
      <c r="R76" s="14" t="s">
        <v>422</v>
      </c>
    </row>
    <row r="77" spans="1:18" ht="69" x14ac:dyDescent="0.35">
      <c r="A77" s="13">
        <v>73</v>
      </c>
      <c r="B77" s="14" t="s">
        <v>259</v>
      </c>
      <c r="C77" s="15" t="s">
        <v>267</v>
      </c>
      <c r="D77" s="15" t="s">
        <v>268</v>
      </c>
      <c r="E77" s="15" t="s">
        <v>269</v>
      </c>
      <c r="F77" s="15" t="s">
        <v>21</v>
      </c>
      <c r="G77" s="15" t="s">
        <v>279</v>
      </c>
      <c r="H77" s="15" t="s">
        <v>43</v>
      </c>
      <c r="I77" s="18" t="s">
        <v>500</v>
      </c>
      <c r="J77" s="18" t="s">
        <v>281</v>
      </c>
      <c r="K77" s="15" t="s">
        <v>25</v>
      </c>
      <c r="L77" s="15" t="s">
        <v>19</v>
      </c>
      <c r="M77" s="15" t="s">
        <v>38</v>
      </c>
      <c r="N77" s="18" t="s">
        <v>281</v>
      </c>
      <c r="O77" s="75">
        <v>2145000</v>
      </c>
      <c r="P77" s="76">
        <v>60</v>
      </c>
      <c r="Q77" s="15" t="s">
        <v>45</v>
      </c>
      <c r="R77" s="14" t="s">
        <v>416</v>
      </c>
    </row>
    <row r="78" spans="1:18" ht="80.5" x14ac:dyDescent="0.35">
      <c r="A78" s="13">
        <v>74</v>
      </c>
      <c r="B78" s="14" t="s">
        <v>94</v>
      </c>
      <c r="C78" s="15" t="s">
        <v>267</v>
      </c>
      <c r="D78" s="15" t="s">
        <v>268</v>
      </c>
      <c r="E78" s="15" t="s">
        <v>269</v>
      </c>
      <c r="F78" s="15" t="s">
        <v>43</v>
      </c>
      <c r="G78" s="15" t="s">
        <v>19</v>
      </c>
      <c r="H78" s="15" t="s">
        <v>25</v>
      </c>
      <c r="I78" s="18" t="s">
        <v>501</v>
      </c>
      <c r="J78" s="18" t="s">
        <v>502</v>
      </c>
      <c r="K78" s="15" t="s">
        <v>25</v>
      </c>
      <c r="L78" s="15" t="s">
        <v>19</v>
      </c>
      <c r="M78" s="15" t="s">
        <v>38</v>
      </c>
      <c r="N78" s="14" t="s">
        <v>503</v>
      </c>
      <c r="O78" s="75">
        <v>3000000</v>
      </c>
      <c r="P78" s="76">
        <v>30</v>
      </c>
      <c r="Q78" s="15" t="s">
        <v>61</v>
      </c>
      <c r="R78" s="14" t="s">
        <v>416</v>
      </c>
    </row>
    <row r="79" spans="1:18" ht="57.5" x14ac:dyDescent="0.35">
      <c r="A79" s="13">
        <v>75</v>
      </c>
      <c r="B79" s="14" t="s">
        <v>504</v>
      </c>
      <c r="C79" s="15" t="s">
        <v>267</v>
      </c>
      <c r="D79" s="15" t="s">
        <v>268</v>
      </c>
      <c r="E79" s="15" t="s">
        <v>270</v>
      </c>
      <c r="F79" s="15" t="s">
        <v>21</v>
      </c>
      <c r="G79" s="15" t="s">
        <v>505</v>
      </c>
      <c r="H79" s="15" t="s">
        <v>21</v>
      </c>
      <c r="I79" s="18" t="s">
        <v>277</v>
      </c>
      <c r="J79" s="18" t="s">
        <v>278</v>
      </c>
      <c r="K79" s="15" t="s">
        <v>25</v>
      </c>
      <c r="L79" s="15" t="s">
        <v>19</v>
      </c>
      <c r="M79" s="15" t="s">
        <v>34</v>
      </c>
      <c r="N79" s="14" t="s">
        <v>19</v>
      </c>
      <c r="O79" s="77">
        <v>22369.57</v>
      </c>
      <c r="P79" s="78">
        <v>12</v>
      </c>
      <c r="Q79" s="15" t="s">
        <v>27</v>
      </c>
      <c r="R79" s="14" t="s">
        <v>416</v>
      </c>
    </row>
    <row r="80" spans="1:18" ht="34.5" x14ac:dyDescent="0.35">
      <c r="A80" s="13">
        <v>76</v>
      </c>
      <c r="B80" s="14" t="s">
        <v>79</v>
      </c>
      <c r="C80" s="15" t="s">
        <v>267</v>
      </c>
      <c r="D80" s="15" t="s">
        <v>268</v>
      </c>
      <c r="E80" s="15" t="s">
        <v>506</v>
      </c>
      <c r="F80" s="15" t="s">
        <v>21</v>
      </c>
      <c r="G80" s="15" t="s">
        <v>507</v>
      </c>
      <c r="H80" s="15" t="s">
        <v>43</v>
      </c>
      <c r="I80" s="18" t="s">
        <v>508</v>
      </c>
      <c r="J80" s="14" t="s">
        <v>509</v>
      </c>
      <c r="K80" s="15" t="s">
        <v>25</v>
      </c>
      <c r="L80" s="15" t="s">
        <v>19</v>
      </c>
      <c r="M80" s="15" t="s">
        <v>34</v>
      </c>
      <c r="N80" s="14" t="s">
        <v>19</v>
      </c>
      <c r="O80" s="79">
        <v>7741.5</v>
      </c>
      <c r="P80" s="80">
        <v>36</v>
      </c>
      <c r="Q80" s="15" t="s">
        <v>101</v>
      </c>
      <c r="R80" s="12" t="s">
        <v>422</v>
      </c>
    </row>
    <row r="81" spans="1:18" ht="46" x14ac:dyDescent="0.35">
      <c r="A81" s="13">
        <v>77</v>
      </c>
      <c r="B81" s="26" t="s">
        <v>510</v>
      </c>
      <c r="C81" s="15" t="s">
        <v>267</v>
      </c>
      <c r="D81" s="15" t="s">
        <v>268</v>
      </c>
      <c r="E81" s="15" t="s">
        <v>511</v>
      </c>
      <c r="F81" s="15" t="s">
        <v>21</v>
      </c>
      <c r="G81" s="15" t="s">
        <v>512</v>
      </c>
      <c r="H81" s="15" t="s">
        <v>43</v>
      </c>
      <c r="I81" s="18" t="s">
        <v>513</v>
      </c>
      <c r="J81" s="14" t="s">
        <v>514</v>
      </c>
      <c r="K81" s="15" t="s">
        <v>25</v>
      </c>
      <c r="L81" s="15" t="s">
        <v>19</v>
      </c>
      <c r="M81" s="15" t="s">
        <v>38</v>
      </c>
      <c r="N81" s="14" t="s">
        <v>515</v>
      </c>
      <c r="O81" s="81">
        <v>59382</v>
      </c>
      <c r="P81" s="82">
        <v>60</v>
      </c>
      <c r="Q81" s="15" t="s">
        <v>45</v>
      </c>
      <c r="R81" s="14" t="s">
        <v>416</v>
      </c>
    </row>
    <row r="82" spans="1:18" ht="69" x14ac:dyDescent="0.35">
      <c r="A82" s="13">
        <v>78</v>
      </c>
      <c r="B82" s="14" t="s">
        <v>263</v>
      </c>
      <c r="C82" s="15" t="s">
        <v>267</v>
      </c>
      <c r="D82" s="15" t="s">
        <v>19</v>
      </c>
      <c r="E82" s="15" t="s">
        <v>282</v>
      </c>
      <c r="F82" s="15" t="s">
        <v>21</v>
      </c>
      <c r="G82" s="15" t="s">
        <v>516</v>
      </c>
      <c r="H82" s="15" t="s">
        <v>43</v>
      </c>
      <c r="I82" s="14" t="s">
        <v>284</v>
      </c>
      <c r="J82" s="18" t="s">
        <v>326</v>
      </c>
      <c r="K82" s="15" t="s">
        <v>25</v>
      </c>
      <c r="L82" s="15" t="s">
        <v>19</v>
      </c>
      <c r="M82" s="15" t="s">
        <v>38</v>
      </c>
      <c r="N82" s="14" t="s">
        <v>285</v>
      </c>
      <c r="O82" s="75">
        <v>350000</v>
      </c>
      <c r="P82" s="76">
        <v>30</v>
      </c>
      <c r="Q82" s="15" t="s">
        <v>54</v>
      </c>
      <c r="R82" s="14" t="s">
        <v>422</v>
      </c>
    </row>
    <row r="83" spans="1:18" ht="69" x14ac:dyDescent="0.35">
      <c r="A83" s="13">
        <v>79</v>
      </c>
      <c r="B83" s="14" t="s">
        <v>67</v>
      </c>
      <c r="C83" s="15" t="s">
        <v>267</v>
      </c>
      <c r="D83" s="15" t="s">
        <v>271</v>
      </c>
      <c r="E83" s="15" t="s">
        <v>273</v>
      </c>
      <c r="F83" s="15" t="s">
        <v>21</v>
      </c>
      <c r="G83" s="15" t="s">
        <v>517</v>
      </c>
      <c r="H83" s="15" t="s">
        <v>43</v>
      </c>
      <c r="I83" s="14" t="s">
        <v>286</v>
      </c>
      <c r="J83" s="18" t="s">
        <v>324</v>
      </c>
      <c r="K83" s="15" t="s">
        <v>25</v>
      </c>
      <c r="L83" s="15" t="s">
        <v>19</v>
      </c>
      <c r="M83" s="15" t="s">
        <v>38</v>
      </c>
      <c r="N83" s="14" t="s">
        <v>518</v>
      </c>
      <c r="O83" s="75">
        <v>901253.45</v>
      </c>
      <c r="P83" s="76">
        <v>30</v>
      </c>
      <c r="Q83" s="15" t="s">
        <v>40</v>
      </c>
      <c r="R83" s="14" t="s">
        <v>519</v>
      </c>
    </row>
    <row r="84" spans="1:18" ht="34.5" x14ac:dyDescent="0.35">
      <c r="A84" s="13">
        <v>80</v>
      </c>
      <c r="B84" s="14" t="s">
        <v>520</v>
      </c>
      <c r="C84" s="15" t="s">
        <v>267</v>
      </c>
      <c r="D84" s="15" t="s">
        <v>271</v>
      </c>
      <c r="E84" s="15" t="s">
        <v>273</v>
      </c>
      <c r="F84" s="15" t="s">
        <v>43</v>
      </c>
      <c r="G84" s="15" t="s">
        <v>19</v>
      </c>
      <c r="H84" s="15" t="s">
        <v>25</v>
      </c>
      <c r="I84" s="18" t="s">
        <v>274</v>
      </c>
      <c r="J84" s="18" t="s">
        <v>275</v>
      </c>
      <c r="K84" s="24" t="s">
        <v>25</v>
      </c>
      <c r="L84" s="15" t="s">
        <v>19</v>
      </c>
      <c r="M84" s="15" t="s">
        <v>26</v>
      </c>
      <c r="N84" s="14" t="s">
        <v>19</v>
      </c>
      <c r="O84" s="83">
        <v>7000</v>
      </c>
      <c r="P84" s="84">
        <v>12</v>
      </c>
      <c r="Q84" s="15" t="s">
        <v>47</v>
      </c>
      <c r="R84" s="14" t="s">
        <v>422</v>
      </c>
    </row>
    <row r="85" spans="1:18" ht="138" x14ac:dyDescent="0.35">
      <c r="A85" s="13">
        <v>81</v>
      </c>
      <c r="B85" s="14" t="s">
        <v>257</v>
      </c>
      <c r="C85" s="15" t="s">
        <v>267</v>
      </c>
      <c r="D85" s="15" t="s">
        <v>271</v>
      </c>
      <c r="E85" s="15" t="s">
        <v>273</v>
      </c>
      <c r="F85" s="15" t="s">
        <v>43</v>
      </c>
      <c r="G85" s="15" t="s">
        <v>19</v>
      </c>
      <c r="H85" s="15" t="s">
        <v>25</v>
      </c>
      <c r="I85" s="18" t="s">
        <v>521</v>
      </c>
      <c r="J85" s="18" t="s">
        <v>522</v>
      </c>
      <c r="K85" s="24" t="s">
        <v>25</v>
      </c>
      <c r="L85" s="15" t="s">
        <v>19</v>
      </c>
      <c r="M85" s="15" t="s">
        <v>34</v>
      </c>
      <c r="N85" s="14" t="s">
        <v>19</v>
      </c>
      <c r="O85" s="83">
        <v>1600000</v>
      </c>
      <c r="P85" s="84">
        <v>12</v>
      </c>
      <c r="Q85" s="15" t="s">
        <v>93</v>
      </c>
      <c r="R85" s="14" t="s">
        <v>523</v>
      </c>
    </row>
    <row r="86" spans="1:18" ht="57.5" x14ac:dyDescent="0.35">
      <c r="A86" s="13">
        <v>82</v>
      </c>
      <c r="B86" s="14" t="s">
        <v>94</v>
      </c>
      <c r="C86" s="15" t="s">
        <v>267</v>
      </c>
      <c r="D86" s="15" t="s">
        <v>271</v>
      </c>
      <c r="E86" s="15" t="s">
        <v>524</v>
      </c>
      <c r="F86" s="15" t="s">
        <v>21</v>
      </c>
      <c r="G86" s="15" t="s">
        <v>525</v>
      </c>
      <c r="H86" s="15" t="s">
        <v>43</v>
      </c>
      <c r="I86" s="14" t="s">
        <v>526</v>
      </c>
      <c r="J86" s="14" t="s">
        <v>527</v>
      </c>
      <c r="K86" s="15" t="s">
        <v>25</v>
      </c>
      <c r="L86" s="15" t="s">
        <v>19</v>
      </c>
      <c r="M86" s="15" t="s">
        <v>38</v>
      </c>
      <c r="N86" s="14" t="s">
        <v>528</v>
      </c>
      <c r="O86" s="75">
        <v>1970000</v>
      </c>
      <c r="P86" s="76">
        <v>36</v>
      </c>
      <c r="Q86" s="15" t="s">
        <v>71</v>
      </c>
      <c r="R86" s="14" t="s">
        <v>416</v>
      </c>
    </row>
    <row r="87" spans="1:18" ht="34.5" x14ac:dyDescent="0.35">
      <c r="A87" s="13">
        <v>83</v>
      </c>
      <c r="B87" s="14" t="s">
        <v>94</v>
      </c>
      <c r="C87" s="15" t="s">
        <v>267</v>
      </c>
      <c r="D87" s="15" t="s">
        <v>271</v>
      </c>
      <c r="E87" s="15" t="s">
        <v>529</v>
      </c>
      <c r="F87" s="15" t="s">
        <v>43</v>
      </c>
      <c r="G87" s="15" t="s">
        <v>19</v>
      </c>
      <c r="H87" s="15" t="s">
        <v>25</v>
      </c>
      <c r="I87" s="14" t="s">
        <v>530</v>
      </c>
      <c r="J87" s="14" t="s">
        <v>531</v>
      </c>
      <c r="K87" s="15" t="s">
        <v>25</v>
      </c>
      <c r="L87" s="15" t="s">
        <v>19</v>
      </c>
      <c r="M87" s="15" t="s">
        <v>34</v>
      </c>
      <c r="N87" s="14" t="s">
        <v>19</v>
      </c>
      <c r="O87" s="75">
        <v>3600000</v>
      </c>
      <c r="P87" s="85">
        <v>60</v>
      </c>
      <c r="Q87" s="15" t="s">
        <v>95</v>
      </c>
      <c r="R87" s="14" t="s">
        <v>416</v>
      </c>
    </row>
    <row r="88" spans="1:18" ht="92" x14ac:dyDescent="0.35">
      <c r="A88" s="13">
        <v>84</v>
      </c>
      <c r="B88" s="14" t="s">
        <v>261</v>
      </c>
      <c r="C88" s="15" t="s">
        <v>332</v>
      </c>
      <c r="D88" s="15" t="s">
        <v>333</v>
      </c>
      <c r="E88" s="15" t="s">
        <v>337</v>
      </c>
      <c r="F88" s="15" t="s">
        <v>43</v>
      </c>
      <c r="G88" s="15" t="s">
        <v>19</v>
      </c>
      <c r="H88" s="15" t="s">
        <v>25</v>
      </c>
      <c r="I88" s="18" t="s">
        <v>532</v>
      </c>
      <c r="J88" s="58" t="s">
        <v>533</v>
      </c>
      <c r="K88" s="15" t="s">
        <v>25</v>
      </c>
      <c r="L88" s="15" t="s">
        <v>19</v>
      </c>
      <c r="M88" s="15" t="s">
        <v>38</v>
      </c>
      <c r="N88" s="14" t="s">
        <v>534</v>
      </c>
      <c r="O88" s="75">
        <v>2000</v>
      </c>
      <c r="P88" s="76">
        <v>12</v>
      </c>
      <c r="Q88" s="15" t="s">
        <v>47</v>
      </c>
      <c r="R88" s="14" t="s">
        <v>535</v>
      </c>
    </row>
    <row r="89" spans="1:18" ht="115" x14ac:dyDescent="0.35">
      <c r="A89" s="13">
        <v>85</v>
      </c>
      <c r="B89" s="14" t="s">
        <v>536</v>
      </c>
      <c r="C89" s="15" t="s">
        <v>332</v>
      </c>
      <c r="D89" s="15" t="s">
        <v>333</v>
      </c>
      <c r="E89" s="15" t="s">
        <v>347</v>
      </c>
      <c r="F89" s="15" t="s">
        <v>21</v>
      </c>
      <c r="G89" s="15" t="s">
        <v>537</v>
      </c>
      <c r="H89" s="15" t="s">
        <v>43</v>
      </c>
      <c r="I89" s="18" t="s">
        <v>538</v>
      </c>
      <c r="J89" s="18" t="s">
        <v>539</v>
      </c>
      <c r="K89" s="15" t="s">
        <v>25</v>
      </c>
      <c r="L89" s="15" t="s">
        <v>19</v>
      </c>
      <c r="M89" s="15" t="s">
        <v>38</v>
      </c>
      <c r="N89" s="14" t="s">
        <v>540</v>
      </c>
      <c r="O89" s="75">
        <v>104262.37</v>
      </c>
      <c r="P89" s="76">
        <v>14</v>
      </c>
      <c r="Q89" s="15" t="s">
        <v>35</v>
      </c>
      <c r="R89" s="14" t="s">
        <v>535</v>
      </c>
    </row>
    <row r="90" spans="1:18" ht="103.5" x14ac:dyDescent="0.35">
      <c r="A90" s="13">
        <v>86</v>
      </c>
      <c r="B90" s="14" t="s">
        <v>79</v>
      </c>
      <c r="C90" s="15" t="s">
        <v>332</v>
      </c>
      <c r="D90" s="15" t="s">
        <v>333</v>
      </c>
      <c r="E90" s="15" t="s">
        <v>347</v>
      </c>
      <c r="F90" s="15" t="s">
        <v>43</v>
      </c>
      <c r="G90" s="15" t="s">
        <v>19</v>
      </c>
      <c r="H90" s="15" t="s">
        <v>25</v>
      </c>
      <c r="I90" s="58" t="s">
        <v>541</v>
      </c>
      <c r="J90" s="58" t="s">
        <v>542</v>
      </c>
      <c r="K90" s="15" t="s">
        <v>25</v>
      </c>
      <c r="L90" s="15" t="s">
        <v>19</v>
      </c>
      <c r="M90" s="15" t="s">
        <v>38</v>
      </c>
      <c r="N90" s="14" t="s">
        <v>543</v>
      </c>
      <c r="O90" s="75">
        <v>8000</v>
      </c>
      <c r="P90" s="76">
        <v>60</v>
      </c>
      <c r="Q90" s="15" t="s">
        <v>95</v>
      </c>
      <c r="R90" s="14" t="s">
        <v>535</v>
      </c>
    </row>
    <row r="91" spans="1:18" ht="115" x14ac:dyDescent="0.35">
      <c r="A91" s="13">
        <v>87</v>
      </c>
      <c r="B91" s="14" t="s">
        <v>536</v>
      </c>
      <c r="C91" s="15" t="s">
        <v>332</v>
      </c>
      <c r="D91" s="15" t="s">
        <v>333</v>
      </c>
      <c r="E91" s="15" t="s">
        <v>347</v>
      </c>
      <c r="F91" s="15" t="s">
        <v>21</v>
      </c>
      <c r="G91" s="15" t="s">
        <v>537</v>
      </c>
      <c r="H91" s="15" t="s">
        <v>21</v>
      </c>
      <c r="I91" s="18" t="s">
        <v>538</v>
      </c>
      <c r="J91" s="18" t="s">
        <v>539</v>
      </c>
      <c r="K91" s="15" t="s">
        <v>25</v>
      </c>
      <c r="L91" s="15" t="s">
        <v>19</v>
      </c>
      <c r="M91" s="15" t="s">
        <v>38</v>
      </c>
      <c r="N91" s="14" t="s">
        <v>540</v>
      </c>
      <c r="O91" s="75">
        <v>190000</v>
      </c>
      <c r="P91" s="76">
        <v>24</v>
      </c>
      <c r="Q91" s="15" t="s">
        <v>93</v>
      </c>
      <c r="R91" s="14" t="s">
        <v>535</v>
      </c>
    </row>
    <row r="92" spans="1:18" ht="92" x14ac:dyDescent="0.35">
      <c r="A92" s="13">
        <v>88</v>
      </c>
      <c r="B92" s="47" t="s">
        <v>261</v>
      </c>
      <c r="C92" s="15" t="s">
        <v>332</v>
      </c>
      <c r="D92" s="15" t="s">
        <v>333</v>
      </c>
      <c r="E92" s="15" t="s">
        <v>347</v>
      </c>
      <c r="F92" s="15" t="s">
        <v>43</v>
      </c>
      <c r="G92" s="15" t="s">
        <v>19</v>
      </c>
      <c r="H92" s="15" t="s">
        <v>25</v>
      </c>
      <c r="I92" s="18" t="s">
        <v>544</v>
      </c>
      <c r="J92" s="58" t="s">
        <v>545</v>
      </c>
      <c r="K92" s="15" t="s">
        <v>25</v>
      </c>
      <c r="L92" s="15" t="s">
        <v>19</v>
      </c>
      <c r="M92" s="15" t="s">
        <v>38</v>
      </c>
      <c r="N92" s="14" t="s">
        <v>534</v>
      </c>
      <c r="O92" s="75">
        <v>2000</v>
      </c>
      <c r="P92" s="76">
        <v>12</v>
      </c>
      <c r="Q92" s="15" t="s">
        <v>47</v>
      </c>
      <c r="R92" s="14" t="s">
        <v>535</v>
      </c>
    </row>
    <row r="93" spans="1:18" ht="92" x14ac:dyDescent="0.35">
      <c r="A93" s="13">
        <v>89</v>
      </c>
      <c r="B93" s="19" t="s">
        <v>356</v>
      </c>
      <c r="C93" s="15" t="s">
        <v>332</v>
      </c>
      <c r="D93" s="15" t="s">
        <v>333</v>
      </c>
      <c r="E93" s="15" t="s">
        <v>342</v>
      </c>
      <c r="F93" s="15" t="s">
        <v>21</v>
      </c>
      <c r="G93" s="15" t="s">
        <v>546</v>
      </c>
      <c r="H93" s="15" t="s">
        <v>43</v>
      </c>
      <c r="I93" s="58" t="s">
        <v>358</v>
      </c>
      <c r="J93" s="58" t="s">
        <v>547</v>
      </c>
      <c r="K93" s="15" t="s">
        <v>32</v>
      </c>
      <c r="L93" s="15" t="s">
        <v>548</v>
      </c>
      <c r="M93" s="15" t="s">
        <v>38</v>
      </c>
      <c r="N93" s="46" t="s">
        <v>549</v>
      </c>
      <c r="O93" s="44">
        <v>525000</v>
      </c>
      <c r="P93" s="15">
        <v>30</v>
      </c>
      <c r="Q93" s="15" t="s">
        <v>47</v>
      </c>
      <c r="R93" s="14" t="s">
        <v>535</v>
      </c>
    </row>
    <row r="94" spans="1:18" ht="23" x14ac:dyDescent="0.35">
      <c r="A94" s="13">
        <v>90</v>
      </c>
      <c r="B94" s="55" t="s">
        <v>550</v>
      </c>
      <c r="C94" s="15" t="s">
        <v>332</v>
      </c>
      <c r="D94" s="15" t="s">
        <v>333</v>
      </c>
      <c r="E94" s="15" t="s">
        <v>342</v>
      </c>
      <c r="F94" s="15" t="s">
        <v>43</v>
      </c>
      <c r="G94" s="15" t="s">
        <v>19</v>
      </c>
      <c r="H94" s="15" t="s">
        <v>25</v>
      </c>
      <c r="I94" s="58" t="s">
        <v>551</v>
      </c>
      <c r="J94" s="58" t="s">
        <v>363</v>
      </c>
      <c r="K94" s="15" t="s">
        <v>25</v>
      </c>
      <c r="L94" s="15" t="s">
        <v>19</v>
      </c>
      <c r="M94" s="15" t="s">
        <v>26</v>
      </c>
      <c r="N94" s="15" t="s">
        <v>19</v>
      </c>
      <c r="O94" s="44">
        <v>2200</v>
      </c>
      <c r="P94" s="15">
        <v>3</v>
      </c>
      <c r="Q94" s="15" t="s">
        <v>47</v>
      </c>
      <c r="R94" s="14" t="s">
        <v>535</v>
      </c>
    </row>
    <row r="95" spans="1:18" ht="23" x14ac:dyDescent="0.35">
      <c r="A95" s="13">
        <v>91</v>
      </c>
      <c r="B95" s="55" t="s">
        <v>550</v>
      </c>
      <c r="C95" s="15" t="s">
        <v>332</v>
      </c>
      <c r="D95" s="15" t="s">
        <v>333</v>
      </c>
      <c r="E95" s="15" t="s">
        <v>342</v>
      </c>
      <c r="F95" s="15" t="s">
        <v>43</v>
      </c>
      <c r="G95" s="15" t="s">
        <v>19</v>
      </c>
      <c r="H95" s="15" t="s">
        <v>25</v>
      </c>
      <c r="I95" s="58" t="s">
        <v>365</v>
      </c>
      <c r="J95" s="58" t="s">
        <v>363</v>
      </c>
      <c r="K95" s="15" t="s">
        <v>25</v>
      </c>
      <c r="L95" s="15" t="s">
        <v>19</v>
      </c>
      <c r="M95" s="15" t="s">
        <v>26</v>
      </c>
      <c r="N95" s="15" t="s">
        <v>19</v>
      </c>
      <c r="O95" s="44">
        <v>350</v>
      </c>
      <c r="P95" s="15">
        <v>3</v>
      </c>
      <c r="Q95" s="15" t="s">
        <v>47</v>
      </c>
      <c r="R95" s="14" t="s">
        <v>535</v>
      </c>
    </row>
    <row r="96" spans="1:18" ht="92" x14ac:dyDescent="0.35">
      <c r="A96" s="13">
        <v>92</v>
      </c>
      <c r="B96" s="55" t="s">
        <v>261</v>
      </c>
      <c r="C96" s="15" t="s">
        <v>332</v>
      </c>
      <c r="D96" s="15" t="s">
        <v>333</v>
      </c>
      <c r="E96" s="15" t="s">
        <v>342</v>
      </c>
      <c r="F96" s="15" t="s">
        <v>43</v>
      </c>
      <c r="G96" s="15" t="s">
        <v>19</v>
      </c>
      <c r="H96" s="15" t="s">
        <v>25</v>
      </c>
      <c r="I96" s="58" t="s">
        <v>344</v>
      </c>
      <c r="J96" s="58" t="s">
        <v>552</v>
      </c>
      <c r="K96" s="15" t="s">
        <v>25</v>
      </c>
      <c r="L96" s="15" t="s">
        <v>19</v>
      </c>
      <c r="M96" s="15" t="s">
        <v>38</v>
      </c>
      <c r="N96" s="14" t="s">
        <v>534</v>
      </c>
      <c r="O96" s="44">
        <v>2000</v>
      </c>
      <c r="P96" s="15">
        <v>12</v>
      </c>
      <c r="Q96" s="15" t="s">
        <v>61</v>
      </c>
      <c r="R96" s="14" t="s">
        <v>535</v>
      </c>
    </row>
    <row r="97" spans="1:18" ht="103.5" x14ac:dyDescent="0.35">
      <c r="A97" s="13">
        <v>93</v>
      </c>
      <c r="B97" s="45" t="s">
        <v>79</v>
      </c>
      <c r="C97" s="15" t="s">
        <v>332</v>
      </c>
      <c r="D97" s="15" t="s">
        <v>333</v>
      </c>
      <c r="E97" s="15" t="s">
        <v>334</v>
      </c>
      <c r="F97" s="15" t="s">
        <v>43</v>
      </c>
      <c r="G97" s="15" t="s">
        <v>19</v>
      </c>
      <c r="H97" s="15" t="s">
        <v>25</v>
      </c>
      <c r="I97" s="58" t="s">
        <v>553</v>
      </c>
      <c r="J97" s="58" t="s">
        <v>554</v>
      </c>
      <c r="K97" s="15" t="s">
        <v>25</v>
      </c>
      <c r="L97" s="15" t="s">
        <v>19</v>
      </c>
      <c r="M97" s="15" t="s">
        <v>38</v>
      </c>
      <c r="N97" s="14" t="s">
        <v>543</v>
      </c>
      <c r="O97" s="44">
        <v>3600</v>
      </c>
      <c r="P97" s="15">
        <v>12</v>
      </c>
      <c r="Q97" s="15" t="s">
        <v>61</v>
      </c>
      <c r="R97" s="14" t="s">
        <v>535</v>
      </c>
    </row>
    <row r="98" spans="1:18" ht="57.5" x14ac:dyDescent="0.35">
      <c r="A98" s="13">
        <v>94</v>
      </c>
      <c r="B98" s="14" t="s">
        <v>261</v>
      </c>
      <c r="C98" s="15" t="s">
        <v>332</v>
      </c>
      <c r="D98" s="15" t="s">
        <v>333</v>
      </c>
      <c r="E98" s="15" t="s">
        <v>334</v>
      </c>
      <c r="F98" s="15" t="s">
        <v>43</v>
      </c>
      <c r="G98" s="15" t="s">
        <v>19</v>
      </c>
      <c r="H98" s="15" t="s">
        <v>25</v>
      </c>
      <c r="I98" s="18" t="s">
        <v>555</v>
      </c>
      <c r="J98" s="58" t="s">
        <v>556</v>
      </c>
      <c r="K98" s="15" t="s">
        <v>32</v>
      </c>
      <c r="L98" s="15" t="s">
        <v>557</v>
      </c>
      <c r="M98" s="15" t="s">
        <v>38</v>
      </c>
      <c r="N98" s="14" t="s">
        <v>346</v>
      </c>
      <c r="O98" s="75">
        <v>2000</v>
      </c>
      <c r="P98" s="76">
        <v>12</v>
      </c>
      <c r="Q98" s="15" t="s">
        <v>35</v>
      </c>
      <c r="R98" s="14" t="s">
        <v>535</v>
      </c>
    </row>
    <row r="99" spans="1:18" ht="46" x14ac:dyDescent="0.35">
      <c r="A99" s="13">
        <v>95</v>
      </c>
      <c r="B99" s="14" t="s">
        <v>558</v>
      </c>
      <c r="C99" s="15" t="s">
        <v>332</v>
      </c>
      <c r="D99" s="15" t="s">
        <v>333</v>
      </c>
      <c r="E99" s="15" t="s">
        <v>351</v>
      </c>
      <c r="F99" s="15" t="s">
        <v>43</v>
      </c>
      <c r="G99" s="15" t="s">
        <v>19</v>
      </c>
      <c r="H99" s="15" t="s">
        <v>25</v>
      </c>
      <c r="I99" s="58" t="s">
        <v>559</v>
      </c>
      <c r="J99" s="58" t="s">
        <v>560</v>
      </c>
      <c r="K99" s="15" t="s">
        <v>25</v>
      </c>
      <c r="L99" s="15" t="s">
        <v>19</v>
      </c>
      <c r="M99" s="15" t="s">
        <v>34</v>
      </c>
      <c r="N99" s="15" t="s">
        <v>19</v>
      </c>
      <c r="O99" s="44">
        <v>150000</v>
      </c>
      <c r="P99" s="15">
        <v>30</v>
      </c>
      <c r="Q99" s="15" t="s">
        <v>54</v>
      </c>
      <c r="R99" s="14" t="s">
        <v>535</v>
      </c>
    </row>
    <row r="100" spans="1:18" ht="57.5" x14ac:dyDescent="0.35">
      <c r="A100" s="13">
        <v>96</v>
      </c>
      <c r="B100" s="18" t="s">
        <v>94</v>
      </c>
      <c r="C100" s="24" t="s">
        <v>291</v>
      </c>
      <c r="D100" s="24" t="s">
        <v>304</v>
      </c>
      <c r="E100" s="24" t="s">
        <v>561</v>
      </c>
      <c r="F100" s="24" t="s">
        <v>43</v>
      </c>
      <c r="G100" s="24" t="s">
        <v>19</v>
      </c>
      <c r="H100" s="24" t="s">
        <v>25</v>
      </c>
      <c r="I100" s="49" t="s">
        <v>562</v>
      </c>
      <c r="J100" s="18" t="s">
        <v>563</v>
      </c>
      <c r="K100" s="24" t="s">
        <v>25</v>
      </c>
      <c r="L100" s="24" t="s">
        <v>19</v>
      </c>
      <c r="M100" s="24" t="s">
        <v>38</v>
      </c>
      <c r="N100" s="18" t="s">
        <v>564</v>
      </c>
      <c r="O100" s="22">
        <v>5000000</v>
      </c>
      <c r="P100" s="23">
        <v>36</v>
      </c>
      <c r="Q100" s="24" t="s">
        <v>61</v>
      </c>
      <c r="R100" s="18" t="s">
        <v>422</v>
      </c>
    </row>
    <row r="101" spans="1:18" ht="46" x14ac:dyDescent="0.35">
      <c r="A101" s="13">
        <v>97</v>
      </c>
      <c r="B101" s="18" t="s">
        <v>94</v>
      </c>
      <c r="C101" s="24" t="s">
        <v>291</v>
      </c>
      <c r="D101" s="24" t="s">
        <v>304</v>
      </c>
      <c r="E101" s="24" t="s">
        <v>305</v>
      </c>
      <c r="F101" s="24" t="s">
        <v>43</v>
      </c>
      <c r="G101" s="24" t="s">
        <v>19</v>
      </c>
      <c r="H101" s="24" t="s">
        <v>25</v>
      </c>
      <c r="I101" s="49" t="s">
        <v>307</v>
      </c>
      <c r="J101" s="18" t="s">
        <v>308</v>
      </c>
      <c r="K101" s="24" t="s">
        <v>25</v>
      </c>
      <c r="L101" s="24" t="s">
        <v>19</v>
      </c>
      <c r="M101" s="24" t="s">
        <v>34</v>
      </c>
      <c r="N101" s="18" t="s">
        <v>19</v>
      </c>
      <c r="O101" s="22">
        <v>2900000</v>
      </c>
      <c r="P101" s="23">
        <v>24</v>
      </c>
      <c r="Q101" s="24" t="s">
        <v>61</v>
      </c>
      <c r="R101" s="18" t="s">
        <v>565</v>
      </c>
    </row>
    <row r="102" spans="1:18" ht="149.5" x14ac:dyDescent="0.35">
      <c r="A102" s="13">
        <v>98</v>
      </c>
      <c r="B102" s="18" t="s">
        <v>94</v>
      </c>
      <c r="C102" s="24" t="s">
        <v>291</v>
      </c>
      <c r="D102" s="24" t="s">
        <v>304</v>
      </c>
      <c r="E102" s="24" t="s">
        <v>566</v>
      </c>
      <c r="F102" s="24" t="s">
        <v>43</v>
      </c>
      <c r="G102" s="24" t="s">
        <v>19</v>
      </c>
      <c r="H102" s="24" t="s">
        <v>25</v>
      </c>
      <c r="I102" s="18" t="s">
        <v>567</v>
      </c>
      <c r="J102" s="18" t="s">
        <v>568</v>
      </c>
      <c r="K102" s="24" t="s">
        <v>25</v>
      </c>
      <c r="L102" s="24" t="s">
        <v>19</v>
      </c>
      <c r="M102" s="24" t="s">
        <v>38</v>
      </c>
      <c r="N102" s="18" t="s">
        <v>569</v>
      </c>
      <c r="O102" s="22">
        <v>4000000</v>
      </c>
      <c r="P102" s="23">
        <v>12</v>
      </c>
      <c r="Q102" s="24" t="s">
        <v>61</v>
      </c>
      <c r="R102" s="18" t="s">
        <v>535</v>
      </c>
    </row>
    <row r="103" spans="1:18" ht="126.5" x14ac:dyDescent="0.35">
      <c r="A103" s="13">
        <v>99</v>
      </c>
      <c r="B103" s="18" t="s">
        <v>262</v>
      </c>
      <c r="C103" s="24" t="s">
        <v>291</v>
      </c>
      <c r="D103" s="24" t="s">
        <v>292</v>
      </c>
      <c r="E103" s="24" t="s">
        <v>293</v>
      </c>
      <c r="F103" s="24" t="s">
        <v>21</v>
      </c>
      <c r="G103" s="24" t="s">
        <v>570</v>
      </c>
      <c r="H103" s="24" t="s">
        <v>43</v>
      </c>
      <c r="I103" s="18" t="s">
        <v>295</v>
      </c>
      <c r="J103" s="18" t="s">
        <v>296</v>
      </c>
      <c r="K103" s="24" t="s">
        <v>25</v>
      </c>
      <c r="L103" s="24" t="s">
        <v>19</v>
      </c>
      <c r="M103" s="24" t="s">
        <v>38</v>
      </c>
      <c r="N103" s="18" t="s">
        <v>571</v>
      </c>
      <c r="O103" s="22">
        <v>11550</v>
      </c>
      <c r="P103" s="23">
        <v>12</v>
      </c>
      <c r="Q103" s="24" t="s">
        <v>35</v>
      </c>
      <c r="R103" s="18" t="s">
        <v>422</v>
      </c>
    </row>
    <row r="104" spans="1:18" ht="126.5" x14ac:dyDescent="0.35">
      <c r="A104" s="13">
        <v>100</v>
      </c>
      <c r="B104" s="18" t="s">
        <v>17</v>
      </c>
      <c r="C104" s="24" t="s">
        <v>291</v>
      </c>
      <c r="D104" s="86" t="s">
        <v>292</v>
      </c>
      <c r="E104" s="86" t="s">
        <v>293</v>
      </c>
      <c r="F104" s="24" t="s">
        <v>43</v>
      </c>
      <c r="G104" s="24" t="s">
        <v>19</v>
      </c>
      <c r="H104" s="24" t="s">
        <v>25</v>
      </c>
      <c r="I104" s="87" t="s">
        <v>572</v>
      </c>
      <c r="J104" s="87" t="s">
        <v>573</v>
      </c>
      <c r="K104" s="24" t="s">
        <v>25</v>
      </c>
      <c r="L104" s="24" t="s">
        <v>19</v>
      </c>
      <c r="M104" s="24" t="s">
        <v>38</v>
      </c>
      <c r="N104" s="18" t="s">
        <v>574</v>
      </c>
      <c r="O104" s="88">
        <v>1235000</v>
      </c>
      <c r="P104" s="86">
        <v>60</v>
      </c>
      <c r="Q104" s="24" t="s">
        <v>27</v>
      </c>
      <c r="R104" s="18" t="s">
        <v>422</v>
      </c>
    </row>
    <row r="105" spans="1:18" ht="103.5" x14ac:dyDescent="0.35">
      <c r="A105" s="13">
        <v>101</v>
      </c>
      <c r="B105" s="18" t="s">
        <v>17</v>
      </c>
      <c r="C105" s="24" t="s">
        <v>291</v>
      </c>
      <c r="D105" s="24" t="s">
        <v>292</v>
      </c>
      <c r="E105" s="24" t="s">
        <v>293</v>
      </c>
      <c r="F105" s="24" t="s">
        <v>43</v>
      </c>
      <c r="G105" s="24" t="s">
        <v>19</v>
      </c>
      <c r="H105" s="24" t="s">
        <v>25</v>
      </c>
      <c r="I105" s="18" t="s">
        <v>575</v>
      </c>
      <c r="J105" s="18" t="s">
        <v>576</v>
      </c>
      <c r="K105" s="24" t="s">
        <v>25</v>
      </c>
      <c r="L105" s="24" t="s">
        <v>19</v>
      </c>
      <c r="M105" s="24" t="s">
        <v>38</v>
      </c>
      <c r="N105" s="18" t="s">
        <v>577</v>
      </c>
      <c r="O105" s="22">
        <v>300000</v>
      </c>
      <c r="P105" s="23">
        <v>60</v>
      </c>
      <c r="Q105" s="24" t="s">
        <v>45</v>
      </c>
      <c r="R105" s="18" t="s">
        <v>422</v>
      </c>
    </row>
    <row r="106" spans="1:18" ht="69" x14ac:dyDescent="0.35">
      <c r="A106" s="13">
        <v>102</v>
      </c>
      <c r="B106" s="18" t="s">
        <v>79</v>
      </c>
      <c r="C106" s="24" t="s">
        <v>291</v>
      </c>
      <c r="D106" s="24" t="s">
        <v>292</v>
      </c>
      <c r="E106" s="24" t="s">
        <v>293</v>
      </c>
      <c r="F106" s="24" t="s">
        <v>43</v>
      </c>
      <c r="G106" s="24" t="s">
        <v>19</v>
      </c>
      <c r="H106" s="24" t="s">
        <v>25</v>
      </c>
      <c r="I106" s="18" t="s">
        <v>578</v>
      </c>
      <c r="J106" s="18" t="s">
        <v>579</v>
      </c>
      <c r="K106" s="24" t="s">
        <v>25</v>
      </c>
      <c r="L106" s="24" t="s">
        <v>19</v>
      </c>
      <c r="M106" s="24" t="s">
        <v>38</v>
      </c>
      <c r="N106" s="18" t="s">
        <v>580</v>
      </c>
      <c r="O106" s="22">
        <v>50000</v>
      </c>
      <c r="P106" s="23">
        <v>60</v>
      </c>
      <c r="Q106" s="24" t="s">
        <v>45</v>
      </c>
      <c r="R106" s="18" t="s">
        <v>422</v>
      </c>
    </row>
    <row r="107" spans="1:18" ht="57.5" x14ac:dyDescent="0.35">
      <c r="A107" s="13">
        <v>103</v>
      </c>
      <c r="B107" s="18" t="s">
        <v>581</v>
      </c>
      <c r="C107" s="24" t="s">
        <v>291</v>
      </c>
      <c r="D107" s="24" t="s">
        <v>375</v>
      </c>
      <c r="E107" s="24" t="s">
        <v>376</v>
      </c>
      <c r="F107" s="24" t="s">
        <v>21</v>
      </c>
      <c r="G107" s="24" t="s">
        <v>582</v>
      </c>
      <c r="H107" s="24" t="s">
        <v>43</v>
      </c>
      <c r="I107" s="18" t="s">
        <v>583</v>
      </c>
      <c r="J107" s="18" t="s">
        <v>584</v>
      </c>
      <c r="K107" s="24" t="s">
        <v>25</v>
      </c>
      <c r="L107" s="24" t="s">
        <v>19</v>
      </c>
      <c r="M107" s="24" t="s">
        <v>34</v>
      </c>
      <c r="N107" s="18" t="s">
        <v>19</v>
      </c>
      <c r="O107" s="22">
        <v>74880</v>
      </c>
      <c r="P107" s="23">
        <v>12</v>
      </c>
      <c r="Q107" s="24" t="s">
        <v>40</v>
      </c>
      <c r="R107" s="18" t="s">
        <v>565</v>
      </c>
    </row>
    <row r="108" spans="1:18" ht="46" x14ac:dyDescent="0.35">
      <c r="A108" s="13">
        <v>104</v>
      </c>
      <c r="B108" s="18" t="s">
        <v>168</v>
      </c>
      <c r="C108" s="24" t="s">
        <v>291</v>
      </c>
      <c r="D108" s="24" t="s">
        <v>375</v>
      </c>
      <c r="E108" s="24" t="s">
        <v>376</v>
      </c>
      <c r="F108" s="24" t="s">
        <v>21</v>
      </c>
      <c r="G108" s="24" t="s">
        <v>585</v>
      </c>
      <c r="H108" s="24" t="s">
        <v>25</v>
      </c>
      <c r="I108" s="18" t="s">
        <v>586</v>
      </c>
      <c r="J108" s="18" t="s">
        <v>587</v>
      </c>
      <c r="K108" s="24" t="s">
        <v>25</v>
      </c>
      <c r="L108" s="24" t="s">
        <v>19</v>
      </c>
      <c r="M108" s="24" t="s">
        <v>34</v>
      </c>
      <c r="N108" s="18" t="s">
        <v>19</v>
      </c>
      <c r="O108" s="22">
        <v>186235.92</v>
      </c>
      <c r="P108" s="23">
        <v>12</v>
      </c>
      <c r="Q108" s="24" t="s">
        <v>27</v>
      </c>
      <c r="R108" s="18" t="s">
        <v>565</v>
      </c>
    </row>
    <row r="109" spans="1:18" ht="80.5" x14ac:dyDescent="0.35">
      <c r="A109" s="13">
        <v>105</v>
      </c>
      <c r="B109" s="18" t="s">
        <v>588</v>
      </c>
      <c r="C109" s="24" t="s">
        <v>291</v>
      </c>
      <c r="D109" s="24" t="s">
        <v>375</v>
      </c>
      <c r="E109" s="24" t="s">
        <v>376</v>
      </c>
      <c r="F109" s="24" t="s">
        <v>43</v>
      </c>
      <c r="G109" s="24" t="s">
        <v>19</v>
      </c>
      <c r="H109" s="24" t="s">
        <v>25</v>
      </c>
      <c r="I109" s="18" t="s">
        <v>589</v>
      </c>
      <c r="J109" s="18" t="s">
        <v>590</v>
      </c>
      <c r="K109" s="24" t="s">
        <v>32</v>
      </c>
      <c r="L109" s="24" t="s">
        <v>591</v>
      </c>
      <c r="M109" s="24" t="s">
        <v>34</v>
      </c>
      <c r="N109" s="18" t="s">
        <v>19</v>
      </c>
      <c r="O109" s="22">
        <v>30000000</v>
      </c>
      <c r="P109" s="23">
        <v>60</v>
      </c>
      <c r="Q109" s="24" t="s">
        <v>61</v>
      </c>
      <c r="R109" s="18" t="s">
        <v>565</v>
      </c>
    </row>
    <row r="110" spans="1:18" ht="34.5" x14ac:dyDescent="0.35">
      <c r="A110" s="13">
        <v>106</v>
      </c>
      <c r="B110" s="18" t="s">
        <v>168</v>
      </c>
      <c r="C110" s="24" t="s">
        <v>291</v>
      </c>
      <c r="D110" s="24" t="s">
        <v>375</v>
      </c>
      <c r="E110" s="24" t="s">
        <v>376</v>
      </c>
      <c r="F110" s="24" t="s">
        <v>43</v>
      </c>
      <c r="G110" s="24" t="s">
        <v>19</v>
      </c>
      <c r="H110" s="24" t="s">
        <v>25</v>
      </c>
      <c r="I110" s="18" t="s">
        <v>592</v>
      </c>
      <c r="J110" s="18" t="s">
        <v>593</v>
      </c>
      <c r="K110" s="24" t="s">
        <v>25</v>
      </c>
      <c r="L110" s="24" t="s">
        <v>19</v>
      </c>
      <c r="M110" s="24" t="s">
        <v>34</v>
      </c>
      <c r="N110" s="18" t="s">
        <v>19</v>
      </c>
      <c r="O110" s="22">
        <v>700000</v>
      </c>
      <c r="P110" s="23">
        <v>12</v>
      </c>
      <c r="Q110" s="24" t="s">
        <v>71</v>
      </c>
      <c r="R110" s="18" t="s">
        <v>565</v>
      </c>
    </row>
    <row r="111" spans="1:18" ht="92" x14ac:dyDescent="0.35">
      <c r="A111" s="13">
        <v>107</v>
      </c>
      <c r="B111" s="18" t="s">
        <v>594</v>
      </c>
      <c r="C111" s="24" t="s">
        <v>291</v>
      </c>
      <c r="D111" s="24" t="s">
        <v>375</v>
      </c>
      <c r="E111" s="24" t="s">
        <v>376</v>
      </c>
      <c r="F111" s="24" t="s">
        <v>43</v>
      </c>
      <c r="G111" s="24" t="s">
        <v>19</v>
      </c>
      <c r="H111" s="24" t="s">
        <v>25</v>
      </c>
      <c r="I111" s="18" t="s">
        <v>595</v>
      </c>
      <c r="J111" s="18" t="s">
        <v>596</v>
      </c>
      <c r="K111" s="24" t="s">
        <v>25</v>
      </c>
      <c r="L111" s="24" t="s">
        <v>19</v>
      </c>
      <c r="M111" s="24" t="s">
        <v>34</v>
      </c>
      <c r="N111" s="18" t="s">
        <v>19</v>
      </c>
      <c r="O111" s="22">
        <v>75000000</v>
      </c>
      <c r="P111" s="23">
        <v>60</v>
      </c>
      <c r="Q111" s="24" t="s">
        <v>61</v>
      </c>
      <c r="R111" s="18" t="s">
        <v>565</v>
      </c>
    </row>
    <row r="112" spans="1:18" ht="230" x14ac:dyDescent="0.35">
      <c r="A112" s="13">
        <v>108</v>
      </c>
      <c r="B112" s="18" t="s">
        <v>445</v>
      </c>
      <c r="C112" s="24" t="s">
        <v>291</v>
      </c>
      <c r="D112" s="24" t="s">
        <v>375</v>
      </c>
      <c r="E112" s="24" t="s">
        <v>597</v>
      </c>
      <c r="F112" s="24" t="s">
        <v>43</v>
      </c>
      <c r="G112" s="24" t="s">
        <v>19</v>
      </c>
      <c r="H112" s="24" t="s">
        <v>25</v>
      </c>
      <c r="I112" s="18" t="s">
        <v>598</v>
      </c>
      <c r="J112" s="18" t="s">
        <v>599</v>
      </c>
      <c r="K112" s="24" t="s">
        <v>25</v>
      </c>
      <c r="L112" s="24" t="s">
        <v>19</v>
      </c>
      <c r="M112" s="24" t="s">
        <v>26</v>
      </c>
      <c r="N112" s="18" t="s">
        <v>19</v>
      </c>
      <c r="O112" s="22">
        <v>200000</v>
      </c>
      <c r="P112" s="23">
        <v>30</v>
      </c>
      <c r="Q112" s="24" t="s">
        <v>95</v>
      </c>
      <c r="R112" s="18" t="s">
        <v>422</v>
      </c>
    </row>
    <row r="113" spans="1:18" ht="57.5" x14ac:dyDescent="0.35">
      <c r="A113" s="13">
        <v>109</v>
      </c>
      <c r="B113" s="18" t="s">
        <v>600</v>
      </c>
      <c r="C113" s="24" t="s">
        <v>291</v>
      </c>
      <c r="D113" s="24" t="s">
        <v>19</v>
      </c>
      <c r="E113" s="24" t="s">
        <v>303</v>
      </c>
      <c r="F113" s="24" t="s">
        <v>43</v>
      </c>
      <c r="G113" s="24" t="s">
        <v>19</v>
      </c>
      <c r="H113" s="24" t="s">
        <v>25</v>
      </c>
      <c r="I113" s="18" t="s">
        <v>601</v>
      </c>
      <c r="J113" s="18" t="s">
        <v>602</v>
      </c>
      <c r="K113" s="24" t="s">
        <v>25</v>
      </c>
      <c r="L113" s="24" t="s">
        <v>19</v>
      </c>
      <c r="M113" s="24" t="s">
        <v>26</v>
      </c>
      <c r="N113" s="18" t="s">
        <v>19</v>
      </c>
      <c r="O113" s="22">
        <v>70000</v>
      </c>
      <c r="P113" s="23">
        <v>1</v>
      </c>
      <c r="Q113" s="24" t="s">
        <v>27</v>
      </c>
      <c r="R113" s="18" t="s">
        <v>535</v>
      </c>
    </row>
    <row r="114" spans="1:18" ht="207" x14ac:dyDescent="0.35">
      <c r="A114" s="13">
        <v>110</v>
      </c>
      <c r="B114" s="70" t="s">
        <v>480</v>
      </c>
      <c r="C114" s="24" t="s">
        <v>291</v>
      </c>
      <c r="D114" s="24" t="s">
        <v>309</v>
      </c>
      <c r="E114" s="24" t="s">
        <v>19</v>
      </c>
      <c r="F114" s="24" t="s">
        <v>43</v>
      </c>
      <c r="G114" s="24" t="s">
        <v>19</v>
      </c>
      <c r="H114" s="24" t="s">
        <v>25</v>
      </c>
      <c r="I114" s="18" t="s">
        <v>603</v>
      </c>
      <c r="J114" s="18" t="s">
        <v>604</v>
      </c>
      <c r="K114" s="24" t="s">
        <v>32</v>
      </c>
      <c r="L114" s="24" t="s">
        <v>605</v>
      </c>
      <c r="M114" s="24" t="s">
        <v>606</v>
      </c>
      <c r="N114" s="18" t="s">
        <v>607</v>
      </c>
      <c r="O114" s="22">
        <v>2000000</v>
      </c>
      <c r="P114" s="23">
        <v>10</v>
      </c>
      <c r="Q114" s="24" t="s">
        <v>608</v>
      </c>
      <c r="R114" s="18" t="s">
        <v>422</v>
      </c>
    </row>
    <row r="115" spans="1:18" ht="69" x14ac:dyDescent="0.35">
      <c r="A115" s="13">
        <v>111</v>
      </c>
      <c r="B115" s="70" t="s">
        <v>480</v>
      </c>
      <c r="C115" s="24" t="s">
        <v>291</v>
      </c>
      <c r="D115" s="24" t="s">
        <v>309</v>
      </c>
      <c r="E115" s="24" t="s">
        <v>19</v>
      </c>
      <c r="F115" s="24" t="s">
        <v>43</v>
      </c>
      <c r="G115" s="24" t="s">
        <v>19</v>
      </c>
      <c r="H115" s="24" t="s">
        <v>25</v>
      </c>
      <c r="I115" s="18" t="s">
        <v>310</v>
      </c>
      <c r="J115" s="18" t="s">
        <v>311</v>
      </c>
      <c r="K115" s="24" t="s">
        <v>25</v>
      </c>
      <c r="L115" s="24" t="s">
        <v>19</v>
      </c>
      <c r="M115" s="24" t="s">
        <v>26</v>
      </c>
      <c r="N115" s="18" t="s">
        <v>19</v>
      </c>
      <c r="O115" s="22">
        <v>80000</v>
      </c>
      <c r="P115" s="23">
        <v>1</v>
      </c>
      <c r="Q115" s="24" t="s">
        <v>68</v>
      </c>
      <c r="R115" s="18" t="s">
        <v>422</v>
      </c>
    </row>
    <row r="116" spans="1:18" ht="115" x14ac:dyDescent="0.35">
      <c r="A116" s="13">
        <v>112</v>
      </c>
      <c r="B116" s="70" t="s">
        <v>480</v>
      </c>
      <c r="C116" s="24" t="s">
        <v>291</v>
      </c>
      <c r="D116" s="24" t="s">
        <v>309</v>
      </c>
      <c r="E116" s="24" t="s">
        <v>19</v>
      </c>
      <c r="F116" s="24" t="s">
        <v>43</v>
      </c>
      <c r="G116" s="24" t="s">
        <v>19</v>
      </c>
      <c r="H116" s="24" t="s">
        <v>25</v>
      </c>
      <c r="I116" s="18" t="s">
        <v>318</v>
      </c>
      <c r="J116" s="18" t="s">
        <v>319</v>
      </c>
      <c r="K116" s="24" t="s">
        <v>25</v>
      </c>
      <c r="L116" s="24" t="s">
        <v>19</v>
      </c>
      <c r="M116" s="24" t="s">
        <v>34</v>
      </c>
      <c r="N116" s="18" t="s">
        <v>19</v>
      </c>
      <c r="O116" s="22">
        <v>400000</v>
      </c>
      <c r="P116" s="23">
        <v>18</v>
      </c>
      <c r="Q116" s="24" t="s">
        <v>93</v>
      </c>
      <c r="R116" s="18" t="s">
        <v>422</v>
      </c>
    </row>
    <row r="117" spans="1:18" ht="409.5" x14ac:dyDescent="0.35">
      <c r="A117" s="13">
        <v>113</v>
      </c>
      <c r="B117" s="70" t="s">
        <v>480</v>
      </c>
      <c r="C117" s="24" t="s">
        <v>291</v>
      </c>
      <c r="D117" s="24" t="s">
        <v>309</v>
      </c>
      <c r="E117" s="24" t="s">
        <v>19</v>
      </c>
      <c r="F117" s="24" t="s">
        <v>43</v>
      </c>
      <c r="G117" s="24" t="s">
        <v>19</v>
      </c>
      <c r="H117" s="24" t="s">
        <v>25</v>
      </c>
      <c r="I117" s="18" t="s">
        <v>609</v>
      </c>
      <c r="J117" s="89" t="s">
        <v>610</v>
      </c>
      <c r="K117" s="24" t="s">
        <v>32</v>
      </c>
      <c r="L117" s="24" t="s">
        <v>611</v>
      </c>
      <c r="M117" s="24" t="s">
        <v>606</v>
      </c>
      <c r="N117" s="89" t="s">
        <v>612</v>
      </c>
      <c r="O117" s="22">
        <v>70000</v>
      </c>
      <c r="P117" s="90">
        <v>10</v>
      </c>
      <c r="Q117" s="90" t="s">
        <v>608</v>
      </c>
      <c r="R117" s="18" t="s">
        <v>422</v>
      </c>
    </row>
  </sheetData>
  <autoFilter ref="A4:R4" xr:uid="{B96583ED-6DC8-4930-9C46-7133761DB497}"/>
  <mergeCells count="2">
    <mergeCell ref="A2:C2"/>
    <mergeCell ref="F2:H2"/>
  </mergeCells>
  <conditionalFormatting sqref="B6">
    <cfRule type="containsText" dxfId="99" priority="76" operator="containsText" text="&quot;Copiar e Colar&quot; da coluna &quot;C&quot; da aba &quot;Contas Cosif&quot;. Pode ter mais de uma conta para cada contratação.">
      <formula>NOT(ISERROR(SEARCH("""Copiar e Colar"" da coluna ""C"" da aba ""Contas Cosif"". Pode ter mais de uma conta para cada contratação.",B6)))</formula>
    </cfRule>
  </conditionalFormatting>
  <conditionalFormatting sqref="B15:B29">
    <cfRule type="containsText" dxfId="98" priority="49" operator="containsText" text="&quot;Copiar e Colar&quot; da coluna &quot;C&quot; da aba &quot;Contas Cosif&quot;. Pode ter mais de uma conta para cada contratação.">
      <formula>NOT(ISERROR(SEARCH("""Copiar e Colar"" da coluna ""C"" da aba ""Contas Cosif"". Pode ter mais de uma conta para cada contratação.",B15)))</formula>
    </cfRule>
  </conditionalFormatting>
  <conditionalFormatting sqref="B25:B29 B75:B76">
    <cfRule type="containsBlanks" dxfId="97" priority="48">
      <formula>LEN(TRIM(B25))=0</formula>
    </cfRule>
  </conditionalFormatting>
  <conditionalFormatting sqref="B31:B39 B41:B44">
    <cfRule type="containsText" dxfId="96" priority="47" operator="containsText" text="&quot;Copiar e Colar&quot; da coluna &quot;C&quot; da aba &quot;Contas Cosif&quot;. Pode ter mais de uma conta para cada contratação.">
      <formula>NOT(ISERROR(SEARCH("""Copiar e Colar"" da coluna ""C"" da aba ""Contas Cosif"". Pode ter mais de uma conta para cada contratação.",B31)))</formula>
    </cfRule>
  </conditionalFormatting>
  <conditionalFormatting sqref="B31:B39">
    <cfRule type="containsBlanks" dxfId="95" priority="46">
      <formula>LEN(TRIM(B31))=0</formula>
    </cfRule>
  </conditionalFormatting>
  <conditionalFormatting sqref="B41:B48">
    <cfRule type="containsBlanks" dxfId="94" priority="44">
      <formula>LEN(TRIM(B41))=0</formula>
    </cfRule>
  </conditionalFormatting>
  <conditionalFormatting sqref="B46:B48">
    <cfRule type="containsText" dxfId="93" priority="45" operator="containsText" text="&quot;Copiar e Colar&quot; da coluna &quot;C&quot; da aba &quot;Contas Cosif&quot;. Pode ter mais de uma conta para cada contratação.">
      <formula>NOT(ISERROR(SEARCH("""Copiar e Colar"" da coluna ""C"" da aba ""Contas Cosif"". Pode ter mais de uma conta para cada contratação.",B46)))</formula>
    </cfRule>
  </conditionalFormatting>
  <conditionalFormatting sqref="B50:B57">
    <cfRule type="containsBlanks" dxfId="92" priority="29">
      <formula>LEN(TRIM(B50))=0</formula>
    </cfRule>
  </conditionalFormatting>
  <conditionalFormatting sqref="B50:B76">
    <cfRule type="containsText" dxfId="91" priority="3" operator="containsText" text="&quot;Copiar e Colar&quot; da coluna &quot;C&quot; da aba &quot;Contas Cosif&quot;. Pode ter mais de uma conta para cada contratação.">
      <formula>NOT(ISERROR(SEARCH("""Copiar e Colar"" da coluna ""C"" da aba ""Contas Cosif"". Pode ter mais de uma conta para cada contratação.",B50)))</formula>
    </cfRule>
  </conditionalFormatting>
  <conditionalFormatting sqref="B100:B113">
    <cfRule type="containsText" dxfId="90" priority="15" operator="containsText" text="&quot;Copiar e Colar&quot; da coluna &quot;C&quot; da aba &quot;Contas Cosif&quot;. Pode ter mais de uma conta para cada contratação.">
      <formula>NOT(ISERROR(SEARCH("""Copiar e Colar"" da coluna ""C"" da aba ""Contas Cosif"". Pode ter mais de uma conta para cada contratação.",B100)))</formula>
    </cfRule>
  </conditionalFormatting>
  <conditionalFormatting sqref="B113">
    <cfRule type="containsBlanks" dxfId="89" priority="14">
      <formula>LEN(TRIM(B113))=0</formula>
    </cfRule>
  </conditionalFormatting>
  <conditionalFormatting sqref="B115">
    <cfRule type="containsBlanks" dxfId="87" priority="12">
      <formula>LEN(TRIM(B115))=0</formula>
    </cfRule>
    <cfRule type="containsText" dxfId="88" priority="13" operator="containsText" text="&quot;Copiar e Colar&quot; da coluna &quot;C&quot; da aba &quot;Contas Cosif&quot;. Pode ter mais de uma conta para cada contratação.">
      <formula>NOT(ISERROR(SEARCH("""Copiar e Colar"" da coluna ""C"" da aba ""Contas Cosif"". Pode ter mais de uma conta para cada contratação.",B115)))</formula>
    </cfRule>
  </conditionalFormatting>
  <conditionalFormatting sqref="B100:K105">
    <cfRule type="containsBlanks" dxfId="86" priority="16">
      <formula>LEN(TRIM(B100))=0</formula>
    </cfRule>
  </conditionalFormatting>
  <conditionalFormatting sqref="B67:M67">
    <cfRule type="containsBlanks" dxfId="85" priority="75">
      <formula>LEN(TRIM(B67))=0</formula>
    </cfRule>
  </conditionalFormatting>
  <conditionalFormatting sqref="B56:Q57 B70:K75">
    <cfRule type="containsBlanks" dxfId="84" priority="27">
      <formula>LEN(TRIM(B56))=0</formula>
    </cfRule>
  </conditionalFormatting>
  <conditionalFormatting sqref="B58:R66">
    <cfRule type="containsBlanks" dxfId="83" priority="1">
      <formula>LEN(TRIM(B58))=0</formula>
    </cfRule>
  </conditionalFormatting>
  <conditionalFormatting sqref="B68:R69">
    <cfRule type="containsBlanks" dxfId="82" priority="55">
      <formula>LEN(TRIM(B68))=0</formula>
    </cfRule>
  </conditionalFormatting>
  <conditionalFormatting sqref="C28:J30">
    <cfRule type="containsBlanks" dxfId="81" priority="83">
      <formula>LEN(TRIM(C28))=0</formula>
    </cfRule>
  </conditionalFormatting>
  <conditionalFormatting sqref="C36:J51">
    <cfRule type="containsBlanks" dxfId="80" priority="43">
      <formula>LEN(TRIM(C36))=0</formula>
    </cfRule>
  </conditionalFormatting>
  <conditionalFormatting sqref="C76:J76">
    <cfRule type="containsBlanks" dxfId="79" priority="54">
      <formula>LEN(TRIM(C76))=0</formula>
    </cfRule>
  </conditionalFormatting>
  <conditionalFormatting sqref="C14:K14">
    <cfRule type="containsBlanks" dxfId="78" priority="79">
      <formula>LEN(TRIM(C14))=0</formula>
    </cfRule>
  </conditionalFormatting>
  <conditionalFormatting sqref="C25:K25">
    <cfRule type="containsBlanks" dxfId="77" priority="80">
      <formula>LEN(TRIM(C25))=0</formula>
    </cfRule>
  </conditionalFormatting>
  <conditionalFormatting sqref="C52:K53">
    <cfRule type="containsBlanks" dxfId="76" priority="81">
      <formula>LEN(TRIM(C52))=0</formula>
    </cfRule>
  </conditionalFormatting>
  <conditionalFormatting sqref="C114:K114">
    <cfRule type="containsBlanks" dxfId="75" priority="17">
      <formula>LEN(TRIM(C114))=0</formula>
    </cfRule>
  </conditionalFormatting>
  <conditionalFormatting sqref="C54:L55">
    <cfRule type="containsBlanks" dxfId="74" priority="28">
      <formula>LEN(TRIM(C54))=0</formula>
    </cfRule>
  </conditionalFormatting>
  <conditionalFormatting sqref="C47:Q47">
    <cfRule type="containsBlanks" dxfId="73" priority="84">
      <formula>LEN(TRIM(C47))=0</formula>
    </cfRule>
  </conditionalFormatting>
  <conditionalFormatting sqref="C5:R5 B6:N6 C7:R7 K8:R8 C9:R11 L14:N14 B15:R15 K21:R22 K23:M23 B24:R24 L25:N25 C26:R27 C31:R35 K38:R41 K42:M42 K43:R44 L52:L53 M36:N36 M37:R37 N52:N55">
    <cfRule type="containsBlanks" dxfId="72" priority="100">
      <formula>LEN(TRIM(B5))=0</formula>
    </cfRule>
  </conditionalFormatting>
  <conditionalFormatting sqref="C75:R75">
    <cfRule type="containsBlanks" dxfId="71" priority="56">
      <formula>LEN(TRIM(C75))=0</formula>
    </cfRule>
  </conditionalFormatting>
  <conditionalFormatting sqref="G21:J21">
    <cfRule type="containsBlanks" dxfId="70" priority="89">
      <formula>LEN(TRIM(G21))=0</formula>
    </cfRule>
  </conditionalFormatting>
  <conditionalFormatting sqref="G67:K67">
    <cfRule type="containsBlanks" dxfId="69" priority="66">
      <formula>LEN(TRIM(G67))=0</formula>
    </cfRule>
  </conditionalFormatting>
  <conditionalFormatting sqref="I16:I19">
    <cfRule type="containsBlanks" dxfId="68" priority="91">
      <formula>LEN(TRIM(I16))=0</formula>
    </cfRule>
  </conditionalFormatting>
  <conditionalFormatting sqref="I57:R57">
    <cfRule type="containsBlanks" dxfId="67" priority="30">
      <formula>LEN(TRIM(I57))=0</formula>
    </cfRule>
  </conditionalFormatting>
  <conditionalFormatting sqref="J5">
    <cfRule type="containsBlanks" dxfId="66" priority="95">
      <formula>LEN(TRIM(J5))=0</formula>
    </cfRule>
  </conditionalFormatting>
  <conditionalFormatting sqref="J11">
    <cfRule type="containsBlanks" dxfId="65" priority="94">
      <formula>LEN(TRIM(J11))=0</formula>
    </cfRule>
  </conditionalFormatting>
  <conditionalFormatting sqref="J13:J15">
    <cfRule type="containsText" dxfId="64" priority="78" operator="containsText" text="PREENCHER COM JUSTIFICATIVA">
      <formula>NOT(ISERROR(SEARCH("PREENCHER COM JUSTIFICATIVA",J13)))</formula>
    </cfRule>
  </conditionalFormatting>
  <conditionalFormatting sqref="J20:J57">
    <cfRule type="containsText" dxfId="63" priority="33" operator="containsText" text="PREENCHER COM JUSTIFICATIVA">
      <formula>NOT(ISERROR(SEARCH("PREENCHER COM JUSTIFICATIVA",J20)))</formula>
    </cfRule>
  </conditionalFormatting>
  <conditionalFormatting sqref="J59:J68 J5:J11 J70:J76">
    <cfRule type="containsText" dxfId="62" priority="93" operator="containsText" text="PREENCHER COM JUSTIFICATIVA">
      <formula>NOT(ISERROR(SEARCH("PREENCHER COM JUSTIFICATIVA",J5)))</formula>
    </cfRule>
  </conditionalFormatting>
  <conditionalFormatting sqref="J67">
    <cfRule type="containsText" dxfId="61" priority="73" operator="containsText" text="PREENCHER COLUNA M">
      <formula>NOT(ISERROR(SEARCH("PREENCHER COLUNA M",J67)))</formula>
    </cfRule>
    <cfRule type="containsText" dxfId="60" priority="74" operator="containsText" text="Grau de Prioridade Alto: JUSTIFICAR">
      <formula>NOT(ISERROR(SEARCH("Grau de Prioridade Alto: JUSTIFICAR",J67)))</formula>
    </cfRule>
  </conditionalFormatting>
  <conditionalFormatting sqref="J100:J106 I105 J109:J116">
    <cfRule type="containsText" dxfId="59" priority="20" operator="containsText" text="PREENCHER COM JUSTIFICATIVA">
      <formula>NOT(ISERROR(SEARCH("PREENCHER COM JUSTIFICATIVA",I100)))</formula>
    </cfRule>
  </conditionalFormatting>
  <conditionalFormatting sqref="J58:K58">
    <cfRule type="containsText" dxfId="58" priority="6" operator="containsText" text="PREENCHER COM JUSTIFICATIVA">
      <formula>NOT(ISERROR(SEARCH("PREENCHER COM JUSTIFICATIVA",J58)))</formula>
    </cfRule>
  </conditionalFormatting>
  <conditionalFormatting sqref="J67:K67">
    <cfRule type="containsText" dxfId="57" priority="67" operator="containsText" text="PREENCHER COM JUSTIFICATIVA">
      <formula>NOT(ISERROR(SEARCH("PREENCHER COM JUSTIFICATIVA",J67)))</formula>
    </cfRule>
  </conditionalFormatting>
  <conditionalFormatting sqref="J69:K71">
    <cfRule type="containsText" dxfId="56" priority="61" operator="containsText" text="PREENCHER COM JUSTIFICATIVA">
      <formula>NOT(ISERROR(SEARCH("PREENCHER COM JUSTIFICATIVA",J69)))</formula>
    </cfRule>
  </conditionalFormatting>
  <conditionalFormatting sqref="J73:K73">
    <cfRule type="containsText" dxfId="55" priority="59" operator="containsText" text="PREENCHER COM JUSTIFICATIVA">
      <formula>NOT(ISERROR(SEARCH("PREENCHER COM JUSTIFICATIVA",J73)))</formula>
    </cfRule>
  </conditionalFormatting>
  <conditionalFormatting sqref="J75:K75">
    <cfRule type="containsText" dxfId="54" priority="57" operator="containsText" text="PREENCHER COM JUSTIFICATIVA">
      <formula>NOT(ISERROR(SEARCH("PREENCHER COM JUSTIFICATIVA",J75)))</formula>
    </cfRule>
  </conditionalFormatting>
  <conditionalFormatting sqref="K36:L37">
    <cfRule type="containsBlanks" dxfId="53" priority="82">
      <formula>LEN(TRIM(K36))=0</formula>
    </cfRule>
  </conditionalFormatting>
  <conditionalFormatting sqref="K12:N13 C8:J8 O12:R16 C13:J13">
    <cfRule type="containsBlanks" dxfId="52" priority="96">
      <formula>LEN(TRIM(C8))=0</formula>
    </cfRule>
  </conditionalFormatting>
  <conditionalFormatting sqref="K15:N16 K17:R17 K18:N19 G20:N20 C12:I12 G15:I15 B16:H17 G18:H19 O18:R20 B18:F21">
    <cfRule type="containsBlanks" dxfId="51" priority="92">
      <formula>LEN(TRIM(B12))=0</formula>
    </cfRule>
  </conditionalFormatting>
  <conditionalFormatting sqref="K45:N51 B22:J23">
    <cfRule type="containsBlanks" dxfId="50" priority="88">
      <formula>LEN(TRIM(B22))=0</formula>
    </cfRule>
  </conditionalFormatting>
  <conditionalFormatting sqref="K28:Q30">
    <cfRule type="containsBlanks" dxfId="49" priority="90">
      <formula>LEN(TRIM(K28))=0</formula>
    </cfRule>
  </conditionalFormatting>
  <conditionalFormatting sqref="K58:R58">
    <cfRule type="containsBlanks" dxfId="48" priority="10">
      <formula>LEN(TRIM(K58))=0</formula>
    </cfRule>
  </conditionalFormatting>
  <conditionalFormatting sqref="L5:L35 L38:L53 L59:L76">
    <cfRule type="cellIs" dxfId="47" priority="99" operator="equal">
      <formula>"PREENCHER COLUNA K"</formula>
    </cfRule>
  </conditionalFormatting>
  <conditionalFormatting sqref="L5:L35">
    <cfRule type="cellIs" dxfId="46" priority="98" operator="equal">
      <formula>"Informar nº contrato (preferência) ou linha PAC"</formula>
    </cfRule>
  </conditionalFormatting>
  <conditionalFormatting sqref="L38:L54">
    <cfRule type="cellIs" dxfId="45" priority="40" operator="equal">
      <formula>"Informar nº contrato (preferência) ou linha PAC"</formula>
    </cfRule>
  </conditionalFormatting>
  <conditionalFormatting sqref="L54">
    <cfRule type="cellIs" dxfId="44" priority="41" operator="equal">
      <formula>"PREENCHER COLUNA K"</formula>
    </cfRule>
    <cfRule type="containsBlanks" dxfId="43" priority="42">
      <formula>LEN(TRIM(L54))=0</formula>
    </cfRule>
  </conditionalFormatting>
  <conditionalFormatting sqref="L56:L57">
    <cfRule type="cellIs" dxfId="42" priority="31" operator="equal">
      <formula>"PREENCHER COLUNA K"</formula>
    </cfRule>
  </conditionalFormatting>
  <conditionalFormatting sqref="L56:L76">
    <cfRule type="cellIs" dxfId="41" priority="2" operator="equal">
      <formula>"Informar nº contrato (preferência) ou linha PAC"</formula>
    </cfRule>
  </conditionalFormatting>
  <conditionalFormatting sqref="L58">
    <cfRule type="cellIs" dxfId="40" priority="7" operator="equal">
      <formula>"PREENCHER COLUNA K"</formula>
    </cfRule>
  </conditionalFormatting>
  <conditionalFormatting sqref="L100:L117">
    <cfRule type="cellIs" dxfId="38" priority="18" operator="equal">
      <formula>"Informar nº contrato (preferência) ou linha PAC"</formula>
    </cfRule>
    <cfRule type="cellIs" dxfId="39" priority="19" operator="equal">
      <formula>"PREENCHER COLUNA K"</formula>
    </cfRule>
  </conditionalFormatting>
  <conditionalFormatting sqref="L100:M101">
    <cfRule type="containsBlanks" dxfId="37" priority="22">
      <formula>LEN(TRIM(L100))=0</formula>
    </cfRule>
  </conditionalFormatting>
  <conditionalFormatting sqref="L70:R70 L72:N75 K76:R76">
    <cfRule type="containsBlanks" dxfId="36" priority="77">
      <formula>LEN(TRIM(K70))=0</formula>
    </cfRule>
  </conditionalFormatting>
  <conditionalFormatting sqref="L71:R71">
    <cfRule type="containsBlanks" dxfId="35" priority="60">
      <formula>LEN(TRIM(L71))=0</formula>
    </cfRule>
  </conditionalFormatting>
  <conditionalFormatting sqref="L102:R105 B107:R112 C113:R113">
    <cfRule type="containsBlanks" dxfId="34" priority="23">
      <formula>LEN(TRIM(B102))=0</formula>
    </cfRule>
  </conditionalFormatting>
  <conditionalFormatting sqref="M52:M57">
    <cfRule type="containsBlanks" dxfId="33" priority="34">
      <formula>LEN(TRIM(M52))=0</formula>
    </cfRule>
  </conditionalFormatting>
  <conditionalFormatting sqref="N5:N55 N59:N68">
    <cfRule type="containsText" dxfId="32" priority="86" operator="containsText" text="PREENCHER COLUNA M">
      <formula>NOT(ISERROR(SEARCH("PREENCHER COLUNA M",N5)))</formula>
    </cfRule>
    <cfRule type="containsText" dxfId="31" priority="87" operator="containsText" text="Grau de Prioridade Alto: JUSTIFICAR">
      <formula>NOT(ISERROR(SEARCH("Grau de Prioridade Alto: JUSTIFICAR",N5)))</formula>
    </cfRule>
  </conditionalFormatting>
  <conditionalFormatting sqref="N56:N57">
    <cfRule type="containsText" dxfId="26" priority="35" operator="containsText" text="PREENCHER COLUNA M">
      <formula>NOT(ISERROR(SEARCH("PREENCHER COLUNA M",N56)))</formula>
    </cfRule>
    <cfRule type="containsText" dxfId="27" priority="36" operator="containsText" text="Grau de Prioridade Alto: JUSTIFICAR">
      <formula>NOT(ISERROR(SEARCH("Grau de Prioridade Alto: JUSTIFICAR",N56)))</formula>
    </cfRule>
    <cfRule type="containsText" dxfId="30" priority="37" operator="containsText" text="PREENCHER COLUNA M">
      <formula>NOT(ISERROR(SEARCH("PREENCHER COLUNA M",N56)))</formula>
    </cfRule>
    <cfRule type="containsText" dxfId="28" priority="38" operator="containsText" text="Grau de Prioridade Alto: JUSTIFICAR">
      <formula>NOT(ISERROR(SEARCH("Grau de Prioridade Alto: JUSTIFICAR",N56)))</formula>
    </cfRule>
    <cfRule type="containsBlanks" dxfId="29" priority="39">
      <formula>LEN(TRIM(N56))=0</formula>
    </cfRule>
  </conditionalFormatting>
  <conditionalFormatting sqref="N58">
    <cfRule type="containsText" dxfId="22" priority="4" operator="containsText" text="PREENCHER COLUNA M">
      <formula>NOT(ISERROR(SEARCH("PREENCHER COLUNA M",N58)))</formula>
    </cfRule>
    <cfRule type="containsText" dxfId="25" priority="5" operator="containsText" text="Grau de Prioridade Alto: JUSTIFICAR">
      <formula>NOT(ISERROR(SEARCH("Grau de Prioridade Alto: JUSTIFICAR",N58)))</formula>
    </cfRule>
    <cfRule type="containsText" dxfId="24" priority="8" operator="containsText" text="PREENCHER COLUNA M">
      <formula>NOT(ISERROR(SEARCH("PREENCHER COLUNA M",N58)))</formula>
    </cfRule>
    <cfRule type="containsText" dxfId="23" priority="9" operator="containsText" text="Grau de Prioridade Alto: JUSTIFICAR">
      <formula>NOT(ISERROR(SEARCH("Grau de Prioridade Alto: JUSTIFICAR",N58)))</formula>
    </cfRule>
  </conditionalFormatting>
  <conditionalFormatting sqref="N67">
    <cfRule type="containsText" dxfId="21" priority="69" operator="containsText" text="PREENCHER COLUNA M">
      <formula>NOT(ISERROR(SEARCH("PREENCHER COLUNA M",N67)))</formula>
    </cfRule>
    <cfRule type="containsText" dxfId="20" priority="70" operator="containsText" text="Grau de Prioridade Alto: JUSTIFICAR">
      <formula>NOT(ISERROR(SEARCH("Grau de Prioridade Alto: JUSTIFICAR",N67)))</formula>
    </cfRule>
    <cfRule type="containsText" dxfId="19" priority="71" operator="containsText" text="PREENCHER COM JUSTIFICATIVA">
      <formula>NOT(ISERROR(SEARCH("PREENCHER COM JUSTIFICATIVA",N67)))</formula>
    </cfRule>
    <cfRule type="containsBlanks" dxfId="18" priority="72">
      <formula>LEN(TRIM(N67))=0</formula>
    </cfRule>
  </conditionalFormatting>
  <conditionalFormatting sqref="N69">
    <cfRule type="containsText" dxfId="16" priority="62" operator="containsText" text="PREENCHER COLUNA M">
      <formula>NOT(ISERROR(SEARCH("PREENCHER COLUNA M",N69)))</formula>
    </cfRule>
    <cfRule type="containsText" dxfId="17" priority="63" operator="containsText" text="Grau de Prioridade Alto: JUSTIFICAR">
      <formula>NOT(ISERROR(SEARCH("Grau de Prioridade Alto: JUSTIFICAR",N69)))</formula>
    </cfRule>
  </conditionalFormatting>
  <conditionalFormatting sqref="N69:N76">
    <cfRule type="containsText" dxfId="15" priority="64" operator="containsText" text="PREENCHER COLUNA M">
      <formula>NOT(ISERROR(SEARCH("PREENCHER COLUNA M",N69)))</formula>
    </cfRule>
    <cfRule type="containsText" dxfId="14" priority="65" operator="containsText" text="Grau de Prioridade Alto: JUSTIFICAR">
      <formula>NOT(ISERROR(SEARCH("Grau de Prioridade Alto: JUSTIFICAR",N69)))</formula>
    </cfRule>
  </conditionalFormatting>
  <conditionalFormatting sqref="N100:N101 B106:R106 L114:R114 C115:R116 K117:M117 C117:H117 R117">
    <cfRule type="containsBlanks" dxfId="13" priority="26">
      <formula>LEN(TRIM(B100))=0</formula>
    </cfRule>
  </conditionalFormatting>
  <conditionalFormatting sqref="N100:N116">
    <cfRule type="containsText" dxfId="12" priority="24" operator="containsText" text="PREENCHER COLUNA M">
      <formula>NOT(ISERROR(SEARCH("PREENCHER COLUNA M",N100)))</formula>
    </cfRule>
    <cfRule type="containsText" dxfId="11" priority="25" operator="containsText" text="Grau de Prioridade Alto: JUSTIFICAR">
      <formula>NOT(ISERROR(SEARCH("Grau de Prioridade Alto: JUSTIFICAR",N100)))</formula>
    </cfRule>
  </conditionalFormatting>
  <conditionalFormatting sqref="N23:R23">
    <cfRule type="containsBlanks" dxfId="10" priority="85">
      <formula>LEN(TRIM(N23))=0</formula>
    </cfRule>
  </conditionalFormatting>
  <conditionalFormatting sqref="N42:R42">
    <cfRule type="containsBlanks" dxfId="9" priority="50">
      <formula>LEN(TRIM(N42))=0</formula>
    </cfRule>
  </conditionalFormatting>
  <conditionalFormatting sqref="N67:R67">
    <cfRule type="containsBlanks" dxfId="8" priority="68">
      <formula>LEN(TRIM(N67))=0</formula>
    </cfRule>
  </conditionalFormatting>
  <conditionalFormatting sqref="O117">
    <cfRule type="containsBlanks" dxfId="7" priority="11">
      <formula>LEN(TRIM(O117))=0</formula>
    </cfRule>
  </conditionalFormatting>
  <conditionalFormatting sqref="O6:R6">
    <cfRule type="containsBlanks" dxfId="6" priority="97">
      <formula>LEN(TRIM(O6))=0</formula>
    </cfRule>
  </conditionalFormatting>
  <conditionalFormatting sqref="O25:R25">
    <cfRule type="containsBlanks" dxfId="5" priority="53">
      <formula>LEN(TRIM(O25))=0</formula>
    </cfRule>
  </conditionalFormatting>
  <conditionalFormatting sqref="O36:R36">
    <cfRule type="containsBlanks" dxfId="4" priority="51">
      <formula>LEN(TRIM(O36))=0</formula>
    </cfRule>
  </conditionalFormatting>
  <conditionalFormatting sqref="O45:R57">
    <cfRule type="containsBlanks" dxfId="3" priority="32">
      <formula>LEN(TRIM(O45))=0</formula>
    </cfRule>
  </conditionalFormatting>
  <conditionalFormatting sqref="O72:R75">
    <cfRule type="containsBlanks" dxfId="2" priority="58">
      <formula>LEN(TRIM(O72))=0</formula>
    </cfRule>
  </conditionalFormatting>
  <conditionalFormatting sqref="O100:R101">
    <cfRule type="containsBlanks" dxfId="1" priority="21">
      <formula>LEN(TRIM(O100))=0</formula>
    </cfRule>
  </conditionalFormatting>
  <conditionalFormatting sqref="R28:R30">
    <cfRule type="containsBlanks" dxfId="0" priority="52">
      <formula>LEN(TRIM(R28))=0</formula>
    </cfRule>
  </conditionalFormatting>
  <dataValidations count="6">
    <dataValidation type="list" allowBlank="1" showInputMessage="1" showErrorMessage="1" sqref="R5:R55" xr:uid="{9917C82B-9352-4903-B381-5CE5800B44E4}">
      <formula1>#REF!</formula1>
    </dataValidation>
    <dataValidation type="list" allowBlank="1" showInputMessage="1" showErrorMessage="1" sqref="F100:F117 F5:F76" xr:uid="{5D3BF3B5-E53D-4E7A-9D86-DACF8962C495}">
      <formula1>"Sim,Não"</formula1>
    </dataValidation>
    <dataValidation type="list" allowBlank="1" showInputMessage="1" showErrorMessage="1" sqref="H100:H117 H5:H76" xr:uid="{8E933B95-C2EE-40A9-972E-A2EB0C1CE08D}">
      <formula1>"Sim,Não,Não se aplica"</formula1>
    </dataValidation>
    <dataValidation type="list" allowBlank="1" showInputMessage="1" showErrorMessage="1" sqref="M100:M117 M5:M76" xr:uid="{D5B4A4BB-8E32-40AF-9DEC-E6289183017E}">
      <formula1>"Baixo,Médio,Alto"</formula1>
    </dataValidation>
    <dataValidation type="list" allowBlank="1" showInputMessage="1" showErrorMessage="1" sqref="K100:K117 K5:K76" xr:uid="{FF4D6E55-493B-4CAD-98E7-C6E39A85794F}">
      <formula1>"Não se aplica,Correlata,Interdependente"</formula1>
    </dataValidation>
    <dataValidation type="list" allowBlank="1" showInputMessage="1" showErrorMessage="1" sqref="Q5:Q15 Q100:Q116 Q20:Q76" xr:uid="{D70C14F2-8D03-436C-8E73-A4970AB3F9C8}">
      <formula1>"Janeiro,Fevereiro,Março,Abril,Maio,Junho,Julho,Agosto,Setembro,Outubro,Novembro,Dezembro"</formula1>
    </dataValidation>
  </dataValidations>
  <pageMargins left="0.511811024" right="0.511811024" top="0.78740157499999996" bottom="0.78740157499999996" header="0.31496062000000002" footer="0.31496062000000002"/>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90E54-B753-4CA8-93C3-97D2947DBFB4}">
  <dimension ref="A1:R95"/>
  <sheetViews>
    <sheetView zoomScale="70" zoomScaleNormal="70" workbookViewId="0">
      <pane ySplit="4" topLeftCell="A5" activePane="bottomLeft" state="frozen"/>
      <selection pane="bottomLeft" activeCell="F2" sqref="F2:H2"/>
    </sheetView>
  </sheetViews>
  <sheetFormatPr defaultColWidth="9.1796875" defaultRowHeight="11.5" x14ac:dyDescent="0.25"/>
  <cols>
    <col min="1" max="1" width="6.7265625" style="1" customWidth="1"/>
    <col min="2" max="2" width="45.7265625" style="1" customWidth="1"/>
    <col min="3" max="5" width="9.1796875" style="1"/>
    <col min="6" max="6" width="10.453125" style="1" customWidth="1"/>
    <col min="7" max="7" width="14.26953125" style="1" customWidth="1"/>
    <col min="8" max="8" width="13.26953125" style="1" customWidth="1"/>
    <col min="9" max="9" width="49.81640625" style="1" customWidth="1"/>
    <col min="10" max="10" width="43.1796875" style="20" customWidth="1"/>
    <col min="11" max="11" width="18" style="1" customWidth="1"/>
    <col min="12" max="12" width="20.1796875" style="1" customWidth="1"/>
    <col min="13" max="13" width="12.81640625" style="1" customWidth="1"/>
    <col min="14" max="14" width="37.1796875" style="20" customWidth="1"/>
    <col min="15" max="15" width="17.26953125" style="1" customWidth="1"/>
    <col min="16" max="16" width="11.81640625" style="1" customWidth="1"/>
    <col min="17" max="17" width="14.453125" style="1" customWidth="1"/>
    <col min="18" max="18" width="54.1796875" style="1" customWidth="1"/>
    <col min="19" max="16384" width="9.1796875" style="1"/>
  </cols>
  <sheetData>
    <row r="1" spans="1:18" ht="25.5" customHeight="1" thickBot="1" x14ac:dyDescent="0.3"/>
    <row r="2" spans="1:18" s="6" customFormat="1" ht="23.25" customHeight="1" thickBot="1" x14ac:dyDescent="0.3">
      <c r="A2" s="59" t="s">
        <v>140</v>
      </c>
      <c r="B2" s="60"/>
      <c r="C2" s="61"/>
      <c r="D2" s="3"/>
      <c r="E2" s="1"/>
      <c r="F2" s="62" t="s">
        <v>379</v>
      </c>
      <c r="G2" s="62"/>
      <c r="H2" s="62"/>
      <c r="I2" s="1"/>
      <c r="J2" s="21"/>
      <c r="N2" s="21"/>
    </row>
    <row r="3" spans="1:18" s="6" customFormat="1" x14ac:dyDescent="0.35">
      <c r="C3" s="2"/>
      <c r="D3" s="2"/>
      <c r="E3" s="4"/>
      <c r="F3" s="2"/>
      <c r="G3" s="5"/>
      <c r="H3" s="5"/>
      <c r="I3" s="2"/>
      <c r="J3" s="21"/>
      <c r="N3" s="21"/>
      <c r="P3" s="7"/>
    </row>
    <row r="4" spans="1:18" s="11" customFormat="1" ht="57.5" x14ac:dyDescent="0.25">
      <c r="A4" s="8" t="s">
        <v>0</v>
      </c>
      <c r="B4" s="8" t="s">
        <v>1</v>
      </c>
      <c r="C4" s="8" t="s">
        <v>2</v>
      </c>
      <c r="D4" s="8" t="s">
        <v>3</v>
      </c>
      <c r="E4" s="8" t="s">
        <v>4</v>
      </c>
      <c r="F4" s="9" t="s">
        <v>5</v>
      </c>
      <c r="G4" s="8" t="s">
        <v>6</v>
      </c>
      <c r="H4" s="8" t="s">
        <v>7</v>
      </c>
      <c r="I4" s="8" t="s">
        <v>8</v>
      </c>
      <c r="J4" s="8" t="s">
        <v>9</v>
      </c>
      <c r="K4" s="8" t="s">
        <v>10</v>
      </c>
      <c r="L4" s="8" t="s">
        <v>11</v>
      </c>
      <c r="M4" s="8" t="s">
        <v>12</v>
      </c>
      <c r="N4" s="8" t="s">
        <v>141</v>
      </c>
      <c r="O4" s="8" t="s">
        <v>13</v>
      </c>
      <c r="P4" s="10" t="s">
        <v>14</v>
      </c>
      <c r="Q4" s="10" t="s">
        <v>15</v>
      </c>
      <c r="R4" s="10" t="s">
        <v>16</v>
      </c>
    </row>
    <row r="5" spans="1:18" ht="23" x14ac:dyDescent="0.25">
      <c r="A5" s="13">
        <v>1</v>
      </c>
      <c r="B5" s="26" t="s">
        <v>17</v>
      </c>
      <c r="C5" s="15" t="s">
        <v>18</v>
      </c>
      <c r="D5" s="15" t="s">
        <v>19</v>
      </c>
      <c r="E5" s="15" t="s">
        <v>20</v>
      </c>
      <c r="F5" s="15" t="s">
        <v>21</v>
      </c>
      <c r="G5" s="15" t="s">
        <v>22</v>
      </c>
      <c r="H5" s="15" t="s">
        <v>21</v>
      </c>
      <c r="I5" s="18" t="s">
        <v>23</v>
      </c>
      <c r="J5" s="18" t="s">
        <v>24</v>
      </c>
      <c r="K5" s="15" t="s">
        <v>25</v>
      </c>
      <c r="L5" s="15" t="str">
        <f>IF(K5="","PREENCHER COLUNA K",IF(K5="Não se aplica","-","Informar nº contrato (preferência) ou linha PAC"))</f>
        <v>-</v>
      </c>
      <c r="M5" s="15" t="s">
        <v>26</v>
      </c>
      <c r="N5" s="14" t="str">
        <f>IF(M5="Alto","Grau de Prioridade Alto: JUSTIFICAR",IF(M5="","PREENCHER COLUNA M","-"))</f>
        <v>-</v>
      </c>
      <c r="O5" s="16">
        <v>25000</v>
      </c>
      <c r="P5" s="17">
        <v>12</v>
      </c>
      <c r="Q5" s="15" t="s">
        <v>27</v>
      </c>
      <c r="R5" s="14" t="s">
        <v>28</v>
      </c>
    </row>
    <row r="6" spans="1:18" ht="46" x14ac:dyDescent="0.25">
      <c r="A6" s="13">
        <v>2</v>
      </c>
      <c r="B6" s="26" t="s">
        <v>17</v>
      </c>
      <c r="C6" s="15" t="s">
        <v>18</v>
      </c>
      <c r="D6" s="15" t="s">
        <v>19</v>
      </c>
      <c r="E6" s="15" t="s">
        <v>20</v>
      </c>
      <c r="F6" s="15" t="s">
        <v>21</v>
      </c>
      <c r="G6" s="15" t="s">
        <v>29</v>
      </c>
      <c r="H6" s="15" t="s">
        <v>21</v>
      </c>
      <c r="I6" s="18" t="s">
        <v>30</v>
      </c>
      <c r="J6" s="18" t="s">
        <v>31</v>
      </c>
      <c r="K6" s="15" t="s">
        <v>32</v>
      </c>
      <c r="L6" s="15" t="s">
        <v>33</v>
      </c>
      <c r="M6" s="15" t="s">
        <v>34</v>
      </c>
      <c r="N6" s="14" t="str">
        <f>IF(M6="Alto","Grau de Prioridade Alto: JUSTIFICAR",IF(M6="","PREENCHER COLUNA M","-"))</f>
        <v>-</v>
      </c>
      <c r="O6" s="16">
        <v>15000</v>
      </c>
      <c r="P6" s="17">
        <v>12</v>
      </c>
      <c r="Q6" s="15" t="s">
        <v>35</v>
      </c>
      <c r="R6" s="14" t="s">
        <v>28</v>
      </c>
    </row>
    <row r="7" spans="1:18" ht="34.5" x14ac:dyDescent="0.25">
      <c r="A7" s="13">
        <v>3</v>
      </c>
      <c r="B7" s="26" t="s">
        <v>17</v>
      </c>
      <c r="C7" s="15" t="s">
        <v>18</v>
      </c>
      <c r="D7" s="15" t="s">
        <v>19</v>
      </c>
      <c r="E7" s="15" t="s">
        <v>20</v>
      </c>
      <c r="F7" s="15" t="s">
        <v>21</v>
      </c>
      <c r="G7" s="15" t="s">
        <v>33</v>
      </c>
      <c r="H7" s="15" t="s">
        <v>21</v>
      </c>
      <c r="I7" s="18" t="s">
        <v>36</v>
      </c>
      <c r="J7" s="18" t="s">
        <v>37</v>
      </c>
      <c r="K7" s="15" t="s">
        <v>32</v>
      </c>
      <c r="L7" s="15" t="s">
        <v>29</v>
      </c>
      <c r="M7" s="15" t="s">
        <v>38</v>
      </c>
      <c r="N7" s="14" t="s">
        <v>39</v>
      </c>
      <c r="O7" s="16">
        <v>140000</v>
      </c>
      <c r="P7" s="17">
        <v>12</v>
      </c>
      <c r="Q7" s="15" t="s">
        <v>40</v>
      </c>
      <c r="R7" s="14" t="s">
        <v>28</v>
      </c>
    </row>
    <row r="8" spans="1:18" ht="34.5" x14ac:dyDescent="0.25">
      <c r="A8" s="13">
        <v>4</v>
      </c>
      <c r="B8" s="26" t="s">
        <v>17</v>
      </c>
      <c r="C8" s="15" t="s">
        <v>18</v>
      </c>
      <c r="D8" s="15" t="s">
        <v>19</v>
      </c>
      <c r="E8" s="15" t="s">
        <v>20</v>
      </c>
      <c r="F8" s="15" t="s">
        <v>21</v>
      </c>
      <c r="G8" s="15" t="s">
        <v>142</v>
      </c>
      <c r="H8" s="15" t="s">
        <v>21</v>
      </c>
      <c r="I8" s="18" t="s">
        <v>143</v>
      </c>
      <c r="J8" s="18" t="s">
        <v>144</v>
      </c>
      <c r="K8" s="15" t="s">
        <v>25</v>
      </c>
      <c r="L8" s="15" t="str">
        <f>IF(K8="","PREENCHER COLUNA K",IF(K8="Não se aplica","-","Informar nº contrato (preferência) ou linha PAC"))</f>
        <v>-</v>
      </c>
      <c r="M8" s="15" t="s">
        <v>38</v>
      </c>
      <c r="N8" s="14" t="s">
        <v>145</v>
      </c>
      <c r="O8" s="16">
        <v>300000</v>
      </c>
      <c r="P8" s="17">
        <v>12</v>
      </c>
      <c r="Q8" s="15" t="s">
        <v>95</v>
      </c>
      <c r="R8" s="14" t="s">
        <v>28</v>
      </c>
    </row>
    <row r="9" spans="1:18" ht="23" x14ac:dyDescent="0.25">
      <c r="A9" s="13">
        <v>5</v>
      </c>
      <c r="B9" s="18" t="s">
        <v>55</v>
      </c>
      <c r="C9" s="15" t="s">
        <v>18</v>
      </c>
      <c r="D9" s="15" t="s">
        <v>41</v>
      </c>
      <c r="E9" s="15" t="s">
        <v>42</v>
      </c>
      <c r="F9" s="15" t="s">
        <v>21</v>
      </c>
      <c r="G9" s="15" t="s">
        <v>146</v>
      </c>
      <c r="H9" s="15" t="s">
        <v>21</v>
      </c>
      <c r="I9" s="18" t="s">
        <v>69</v>
      </c>
      <c r="J9" s="18" t="s">
        <v>70</v>
      </c>
      <c r="K9" s="15" t="s">
        <v>25</v>
      </c>
      <c r="L9" s="15" t="str">
        <f>IF(K9="","PREENCHER COLUNA K",IF(K9="Não se aplica","-","Informar nº contrato (preferência) ou linha PAC"))</f>
        <v>-</v>
      </c>
      <c r="M9" s="15" t="s">
        <v>34</v>
      </c>
      <c r="N9" s="14" t="str">
        <f t="shared" ref="N9:N14" si="0">IF(M9="Alto","Grau de Prioridade Alto: JUSTIFICAR",IF(M9="","PREENCHER COLUNA M","-"))</f>
        <v>-</v>
      </c>
      <c r="O9" s="16">
        <v>120000</v>
      </c>
      <c r="P9" s="17">
        <v>12</v>
      </c>
      <c r="Q9" s="15" t="s">
        <v>71</v>
      </c>
      <c r="R9" s="14" t="s">
        <v>52</v>
      </c>
    </row>
    <row r="10" spans="1:18" ht="23.5" customHeight="1" x14ac:dyDescent="0.25">
      <c r="A10" s="13">
        <v>6</v>
      </c>
      <c r="B10" s="18" t="s">
        <v>147</v>
      </c>
      <c r="C10" s="15" t="s">
        <v>18</v>
      </c>
      <c r="D10" s="15" t="s">
        <v>41</v>
      </c>
      <c r="E10" s="15" t="s">
        <v>42</v>
      </c>
      <c r="F10" s="15" t="s">
        <v>21</v>
      </c>
      <c r="G10" s="15" t="s">
        <v>148</v>
      </c>
      <c r="H10" s="15" t="s">
        <v>43</v>
      </c>
      <c r="I10" s="18" t="s">
        <v>149</v>
      </c>
      <c r="J10" s="18" t="s">
        <v>150</v>
      </c>
      <c r="K10" s="15" t="s">
        <v>32</v>
      </c>
      <c r="L10" s="15" t="s">
        <v>80</v>
      </c>
      <c r="M10" s="15" t="s">
        <v>34</v>
      </c>
      <c r="N10" s="14" t="str">
        <f t="shared" si="0"/>
        <v>-</v>
      </c>
      <c r="O10" s="16">
        <v>100000</v>
      </c>
      <c r="P10" s="17">
        <v>36</v>
      </c>
      <c r="Q10" s="15" t="s">
        <v>101</v>
      </c>
      <c r="R10" s="14" t="s">
        <v>52</v>
      </c>
    </row>
    <row r="11" spans="1:18" ht="23.5" customHeight="1" x14ac:dyDescent="0.25">
      <c r="A11" s="13">
        <v>7</v>
      </c>
      <c r="B11" s="18" t="s">
        <v>151</v>
      </c>
      <c r="C11" s="15" t="s">
        <v>18</v>
      </c>
      <c r="D11" s="15" t="s">
        <v>41</v>
      </c>
      <c r="E11" s="15" t="s">
        <v>42</v>
      </c>
      <c r="F11" s="15" t="s">
        <v>21</v>
      </c>
      <c r="G11" s="15" t="s">
        <v>83</v>
      </c>
      <c r="H11" s="15" t="s">
        <v>43</v>
      </c>
      <c r="I11" s="18" t="s">
        <v>152</v>
      </c>
      <c r="J11" s="18" t="s">
        <v>82</v>
      </c>
      <c r="K11" s="15" t="s">
        <v>25</v>
      </c>
      <c r="L11" s="15" t="str">
        <f>IF(K11="","PREENCHER COLUNA K",IF(K11="Não se aplica","-","Informar nº contrato (preferência) ou linha PAC"))</f>
        <v>-</v>
      </c>
      <c r="M11" s="15" t="s">
        <v>34</v>
      </c>
      <c r="N11" s="14" t="str">
        <f t="shared" si="0"/>
        <v>-</v>
      </c>
      <c r="O11" s="22">
        <v>1500000</v>
      </c>
      <c r="P11" s="23">
        <v>60</v>
      </c>
      <c r="Q11" s="15" t="s">
        <v>101</v>
      </c>
      <c r="R11" s="14" t="s">
        <v>52</v>
      </c>
    </row>
    <row r="12" spans="1:18" ht="23.5" customHeight="1" x14ac:dyDescent="0.25">
      <c r="A12" s="13">
        <v>8</v>
      </c>
      <c r="B12" s="18" t="s">
        <v>153</v>
      </c>
      <c r="C12" s="15" t="s">
        <v>18</v>
      </c>
      <c r="D12" s="15" t="s">
        <v>41</v>
      </c>
      <c r="E12" s="15" t="s">
        <v>42</v>
      </c>
      <c r="F12" s="15" t="s">
        <v>43</v>
      </c>
      <c r="G12" s="33" t="s">
        <v>19</v>
      </c>
      <c r="H12" s="15" t="s">
        <v>25</v>
      </c>
      <c r="I12" s="18" t="s">
        <v>81</v>
      </c>
      <c r="J12" s="18" t="s">
        <v>82</v>
      </c>
      <c r="K12" s="15" t="s">
        <v>32</v>
      </c>
      <c r="L12" s="15" t="s">
        <v>83</v>
      </c>
      <c r="M12" s="15" t="s">
        <v>34</v>
      </c>
      <c r="N12" s="14" t="str">
        <f t="shared" si="0"/>
        <v>-</v>
      </c>
      <c r="O12" s="22">
        <v>15000</v>
      </c>
      <c r="P12" s="23">
        <v>12</v>
      </c>
      <c r="Q12" s="15" t="s">
        <v>71</v>
      </c>
      <c r="R12" s="14" t="s">
        <v>52</v>
      </c>
    </row>
    <row r="13" spans="1:18" ht="23" x14ac:dyDescent="0.25">
      <c r="A13" s="13">
        <v>9</v>
      </c>
      <c r="B13" s="18" t="s">
        <v>154</v>
      </c>
      <c r="C13" s="15" t="s">
        <v>18</v>
      </c>
      <c r="D13" s="15" t="s">
        <v>41</v>
      </c>
      <c r="E13" s="15" t="s">
        <v>42</v>
      </c>
      <c r="F13" s="15" t="s">
        <v>21</v>
      </c>
      <c r="G13" s="15" t="s">
        <v>155</v>
      </c>
      <c r="H13" s="15" t="s">
        <v>21</v>
      </c>
      <c r="I13" s="18" t="s">
        <v>156</v>
      </c>
      <c r="J13" s="18" t="s">
        <v>157</v>
      </c>
      <c r="K13" s="15" t="s">
        <v>25</v>
      </c>
      <c r="L13" s="15" t="str">
        <f>IF(K13="","PREENCHER COLUNA K",IF(K13="Não se aplica","-","Informar nº contrato (preferência) ou linha PAC"))</f>
        <v>-</v>
      </c>
      <c r="M13" s="15" t="s">
        <v>34</v>
      </c>
      <c r="N13" s="14" t="str">
        <f t="shared" si="0"/>
        <v>-</v>
      </c>
      <c r="O13" s="22">
        <v>40000</v>
      </c>
      <c r="P13" s="23">
        <v>24</v>
      </c>
      <c r="Q13" s="15" t="s">
        <v>35</v>
      </c>
      <c r="R13" s="14" t="s">
        <v>52</v>
      </c>
    </row>
    <row r="14" spans="1:18" ht="69" x14ac:dyDescent="0.25">
      <c r="A14" s="13">
        <v>10</v>
      </c>
      <c r="B14" s="18" t="s">
        <v>158</v>
      </c>
      <c r="C14" s="15" t="s">
        <v>18</v>
      </c>
      <c r="D14" s="15" t="s">
        <v>41</v>
      </c>
      <c r="E14" s="15" t="s">
        <v>42</v>
      </c>
      <c r="F14" s="15" t="s">
        <v>21</v>
      </c>
      <c r="G14" s="15" t="s">
        <v>266</v>
      </c>
      <c r="H14" s="15" t="s">
        <v>43</v>
      </c>
      <c r="I14" s="18" t="s">
        <v>159</v>
      </c>
      <c r="J14" s="18" t="s">
        <v>160</v>
      </c>
      <c r="K14" s="15" t="s">
        <v>25</v>
      </c>
      <c r="L14" s="15" t="str">
        <f>IF(K14="","PREENCHER COLUNA K",IF(K14="Não se aplica","-","Informar nº contrato (preferência) ou linha PAC"))</f>
        <v>-</v>
      </c>
      <c r="M14" s="15" t="s">
        <v>34</v>
      </c>
      <c r="N14" s="14" t="str">
        <f t="shared" si="0"/>
        <v>-</v>
      </c>
      <c r="O14" s="22">
        <v>4833070.2</v>
      </c>
      <c r="P14" s="23">
        <v>30</v>
      </c>
      <c r="Q14" s="15" t="s">
        <v>40</v>
      </c>
      <c r="R14" s="14" t="s">
        <v>46</v>
      </c>
    </row>
    <row r="15" spans="1:18" ht="80.5" x14ac:dyDescent="0.25">
      <c r="A15" s="13">
        <v>11</v>
      </c>
      <c r="B15" s="18" t="s">
        <v>55</v>
      </c>
      <c r="C15" s="15" t="s">
        <v>18</v>
      </c>
      <c r="D15" s="15" t="s">
        <v>41</v>
      </c>
      <c r="E15" s="15" t="s">
        <v>42</v>
      </c>
      <c r="F15" s="15" t="s">
        <v>21</v>
      </c>
      <c r="G15" s="15" t="s">
        <v>161</v>
      </c>
      <c r="H15" s="15" t="s">
        <v>43</v>
      </c>
      <c r="I15" s="18" t="s">
        <v>72</v>
      </c>
      <c r="J15" s="18" t="s">
        <v>73</v>
      </c>
      <c r="K15" s="15" t="s">
        <v>32</v>
      </c>
      <c r="L15" s="15" t="s">
        <v>74</v>
      </c>
      <c r="M15" s="15" t="s">
        <v>38</v>
      </c>
      <c r="N15" s="14" t="s">
        <v>75</v>
      </c>
      <c r="O15" s="22">
        <v>3125000</v>
      </c>
      <c r="P15" s="23">
        <v>30</v>
      </c>
      <c r="Q15" s="15" t="s">
        <v>40</v>
      </c>
      <c r="R15" s="14" t="s">
        <v>52</v>
      </c>
    </row>
    <row r="16" spans="1:18" ht="23.5" customHeight="1" x14ac:dyDescent="0.25">
      <c r="A16" s="13">
        <v>12</v>
      </c>
      <c r="B16" s="18" t="s">
        <v>55</v>
      </c>
      <c r="C16" s="15" t="s">
        <v>18</v>
      </c>
      <c r="D16" s="15" t="s">
        <v>41</v>
      </c>
      <c r="E16" s="15" t="s">
        <v>42</v>
      </c>
      <c r="F16" s="15" t="s">
        <v>21</v>
      </c>
      <c r="G16" s="15" t="s">
        <v>162</v>
      </c>
      <c r="H16" s="15" t="s">
        <v>21</v>
      </c>
      <c r="I16" s="18" t="s">
        <v>163</v>
      </c>
      <c r="J16" s="18" t="s">
        <v>150</v>
      </c>
      <c r="K16" s="15" t="s">
        <v>25</v>
      </c>
      <c r="L16" s="15" t="str">
        <f>IF(K16="","PREENCHER COLUNA K",IF(K16="Não se aplica","-","Informar nº contrato (preferência) ou linha PAC"))</f>
        <v>-</v>
      </c>
      <c r="M16" s="15" t="s">
        <v>34</v>
      </c>
      <c r="N16" s="14" t="str">
        <f>IF(M16="Alto","Grau de Prioridade Alto: JUSTIFICAR",IF(M16="","PREENCHER COLUNA M","-"))</f>
        <v>-</v>
      </c>
      <c r="O16" s="22">
        <v>430000</v>
      </c>
      <c r="P16" s="23">
        <v>30</v>
      </c>
      <c r="Q16" s="15" t="s">
        <v>47</v>
      </c>
      <c r="R16" s="14" t="s">
        <v>52</v>
      </c>
    </row>
    <row r="17" spans="1:18" ht="23.5" customHeight="1" x14ac:dyDescent="0.25">
      <c r="A17" s="13">
        <v>13</v>
      </c>
      <c r="B17" s="18" t="s">
        <v>164</v>
      </c>
      <c r="C17" s="15" t="s">
        <v>18</v>
      </c>
      <c r="D17" s="15" t="s">
        <v>41</v>
      </c>
      <c r="E17" s="15" t="s">
        <v>42</v>
      </c>
      <c r="F17" s="15" t="s">
        <v>21</v>
      </c>
      <c r="G17" s="15" t="s">
        <v>165</v>
      </c>
      <c r="H17" s="15" t="s">
        <v>21</v>
      </c>
      <c r="I17" s="18" t="s">
        <v>166</v>
      </c>
      <c r="J17" s="18" t="s">
        <v>167</v>
      </c>
      <c r="K17" s="15" t="s">
        <v>25</v>
      </c>
      <c r="L17" s="15" t="str">
        <f>IF(K17="","PREENCHER COLUNA K",IF(K17="Não se aplica","-","Informar nº contrato (preferência) ou linha PAC"))</f>
        <v>-</v>
      </c>
      <c r="M17" s="15" t="s">
        <v>34</v>
      </c>
      <c r="N17" s="14" t="str">
        <f>IF(M17="Alto","Grau de Prioridade Alto: JUSTIFICAR",IF(M17="","PREENCHER COLUNA M","-"))</f>
        <v>-</v>
      </c>
      <c r="O17" s="22">
        <v>1714154.04</v>
      </c>
      <c r="P17" s="23">
        <v>12</v>
      </c>
      <c r="Q17" s="15" t="s">
        <v>95</v>
      </c>
      <c r="R17" s="14" t="s">
        <v>52</v>
      </c>
    </row>
    <row r="18" spans="1:18" ht="34.5" x14ac:dyDescent="0.25">
      <c r="A18" s="13">
        <v>14</v>
      </c>
      <c r="B18" s="18" t="s">
        <v>168</v>
      </c>
      <c r="C18" s="15" t="s">
        <v>18</v>
      </c>
      <c r="D18" s="15" t="s">
        <v>41</v>
      </c>
      <c r="E18" s="15" t="s">
        <v>42</v>
      </c>
      <c r="F18" s="15" t="s">
        <v>21</v>
      </c>
      <c r="G18" s="15" t="s">
        <v>169</v>
      </c>
      <c r="H18" s="15" t="s">
        <v>21</v>
      </c>
      <c r="I18" s="18" t="s">
        <v>170</v>
      </c>
      <c r="J18" s="18" t="s">
        <v>171</v>
      </c>
      <c r="K18" s="15" t="s">
        <v>25</v>
      </c>
      <c r="L18" s="15" t="str">
        <f>IF(K18="","PREENCHER COLUNA K",IF(K18="Não se aplica","-","Informar nº contrato (preferência) ou linha PAC"))</f>
        <v>-</v>
      </c>
      <c r="M18" s="15" t="s">
        <v>34</v>
      </c>
      <c r="N18" s="14" t="str">
        <f>IF(M18="Alto","Grau de Prioridade Alto: JUSTIFICAR",IF(M18="","PREENCHER COLUNA M","-"))</f>
        <v>-</v>
      </c>
      <c r="O18" s="22">
        <v>388945.07</v>
      </c>
      <c r="P18" s="23">
        <v>30</v>
      </c>
      <c r="Q18" s="15" t="s">
        <v>95</v>
      </c>
      <c r="R18" s="14" t="s">
        <v>46</v>
      </c>
    </row>
    <row r="19" spans="1:18" ht="126.5" x14ac:dyDescent="0.25">
      <c r="A19" s="13">
        <v>15</v>
      </c>
      <c r="B19" s="18" t="s">
        <v>48</v>
      </c>
      <c r="C19" s="15" t="s">
        <v>18</v>
      </c>
      <c r="D19" s="15" t="s">
        <v>41</v>
      </c>
      <c r="E19" s="15" t="s">
        <v>42</v>
      </c>
      <c r="F19" s="15" t="s">
        <v>21</v>
      </c>
      <c r="G19" s="15" t="s">
        <v>172</v>
      </c>
      <c r="H19" s="15" t="s">
        <v>21</v>
      </c>
      <c r="I19" s="18" t="s">
        <v>173</v>
      </c>
      <c r="J19" s="18" t="s">
        <v>76</v>
      </c>
      <c r="K19" s="15" t="s">
        <v>25</v>
      </c>
      <c r="L19" s="15" t="str">
        <f>IF(K19="","PREENCHER COLUNA K",IF(K19="Não se aplica","-","Informar nº contrato (preferência) ou linha PAC"))</f>
        <v>-</v>
      </c>
      <c r="M19" s="15" t="s">
        <v>38</v>
      </c>
      <c r="N19" s="14" t="s">
        <v>174</v>
      </c>
      <c r="O19" s="22">
        <v>4730717.9400000004</v>
      </c>
      <c r="P19" s="23">
        <v>30</v>
      </c>
      <c r="Q19" s="15" t="s">
        <v>95</v>
      </c>
      <c r="R19" s="14" t="s">
        <v>46</v>
      </c>
    </row>
    <row r="20" spans="1:18" ht="149.5" x14ac:dyDescent="0.25">
      <c r="A20" s="13">
        <v>16</v>
      </c>
      <c r="B20" s="18" t="s">
        <v>175</v>
      </c>
      <c r="C20" s="15" t="s">
        <v>18</v>
      </c>
      <c r="D20" s="15" t="s">
        <v>41</v>
      </c>
      <c r="E20" s="15" t="s">
        <v>42</v>
      </c>
      <c r="F20" s="15" t="s">
        <v>21</v>
      </c>
      <c r="G20" s="15" t="s">
        <v>78</v>
      </c>
      <c r="H20" s="15" t="s">
        <v>21</v>
      </c>
      <c r="I20" s="18" t="s">
        <v>176</v>
      </c>
      <c r="J20" s="18" t="s">
        <v>177</v>
      </c>
      <c r="K20" s="15" t="s">
        <v>32</v>
      </c>
      <c r="L20" s="15" t="s">
        <v>77</v>
      </c>
      <c r="M20" s="15" t="s">
        <v>38</v>
      </c>
      <c r="N20" s="34" t="s">
        <v>178</v>
      </c>
      <c r="O20" s="22">
        <v>18593275.390000001</v>
      </c>
      <c r="P20" s="23">
        <v>24</v>
      </c>
      <c r="Q20" s="15" t="s">
        <v>68</v>
      </c>
      <c r="R20" s="14" t="s">
        <v>52</v>
      </c>
    </row>
    <row r="21" spans="1:18" ht="23.5" customHeight="1" x14ac:dyDescent="0.25">
      <c r="A21" s="13">
        <v>17</v>
      </c>
      <c r="B21" s="18" t="s">
        <v>147</v>
      </c>
      <c r="C21" s="15" t="s">
        <v>18</v>
      </c>
      <c r="D21" s="15" t="s">
        <v>41</v>
      </c>
      <c r="E21" s="15" t="s">
        <v>42</v>
      </c>
      <c r="F21" s="15" t="s">
        <v>21</v>
      </c>
      <c r="G21" s="15" t="s">
        <v>80</v>
      </c>
      <c r="H21" s="15" t="s">
        <v>21</v>
      </c>
      <c r="I21" s="18" t="s">
        <v>179</v>
      </c>
      <c r="J21" s="18" t="s">
        <v>180</v>
      </c>
      <c r="K21" s="15" t="s">
        <v>25</v>
      </c>
      <c r="L21" s="15" t="str">
        <f>IF(K21="","PREENCHER COLUNA K",IF(K21="Não se aplica","-","Informar nº contrato (preferência) ou linha PAC"))</f>
        <v>-</v>
      </c>
      <c r="M21" s="15" t="s">
        <v>34</v>
      </c>
      <c r="N21" s="14" t="str">
        <f>IF(M21="Alto","Grau de Prioridade Alto: JUSTIFICAR",IF(M21="","PREENCHER COLUNA M","-"))</f>
        <v>-</v>
      </c>
      <c r="O21" s="22">
        <v>200000</v>
      </c>
      <c r="P21" s="23">
        <v>30</v>
      </c>
      <c r="Q21" s="15" t="s">
        <v>93</v>
      </c>
      <c r="R21" s="14" t="s">
        <v>52</v>
      </c>
    </row>
    <row r="22" spans="1:18" ht="23" x14ac:dyDescent="0.25">
      <c r="A22" s="13">
        <v>18</v>
      </c>
      <c r="B22" s="18" t="s">
        <v>181</v>
      </c>
      <c r="C22" s="32" t="s">
        <v>18</v>
      </c>
      <c r="D22" s="32" t="s">
        <v>41</v>
      </c>
      <c r="E22" s="32" t="s">
        <v>42</v>
      </c>
      <c r="F22" s="32" t="s">
        <v>43</v>
      </c>
      <c r="G22" s="32" t="s">
        <v>19</v>
      </c>
      <c r="H22" s="32" t="s">
        <v>43</v>
      </c>
      <c r="I22" s="34" t="s">
        <v>182</v>
      </c>
      <c r="J22" s="35" t="s">
        <v>84</v>
      </c>
      <c r="K22" s="32" t="s">
        <v>25</v>
      </c>
      <c r="L22" s="32" t="s">
        <v>19</v>
      </c>
      <c r="M22" s="32" t="s">
        <v>34</v>
      </c>
      <c r="N22" s="31" t="s">
        <v>19</v>
      </c>
      <c r="O22" s="40">
        <v>700000</v>
      </c>
      <c r="P22" s="41">
        <v>12</v>
      </c>
      <c r="Q22" s="32" t="s">
        <v>47</v>
      </c>
      <c r="R22" s="30" t="s">
        <v>52</v>
      </c>
    </row>
    <row r="23" spans="1:18" ht="34.5" x14ac:dyDescent="0.25">
      <c r="A23" s="13">
        <v>19</v>
      </c>
      <c r="B23" s="18" t="s">
        <v>62</v>
      </c>
      <c r="C23" s="33" t="s">
        <v>18</v>
      </c>
      <c r="D23" s="33" t="s">
        <v>41</v>
      </c>
      <c r="E23" s="33" t="s">
        <v>42</v>
      </c>
      <c r="F23" s="33" t="s">
        <v>21</v>
      </c>
      <c r="G23" s="33" t="s">
        <v>63</v>
      </c>
      <c r="H23" s="33" t="s">
        <v>21</v>
      </c>
      <c r="I23" s="34" t="s">
        <v>64</v>
      </c>
      <c r="J23" s="34" t="s">
        <v>65</v>
      </c>
      <c r="K23" s="33" t="s">
        <v>32</v>
      </c>
      <c r="L23" s="33" t="s">
        <v>66</v>
      </c>
      <c r="M23" s="33" t="s">
        <v>34</v>
      </c>
      <c r="N23" s="30" t="str">
        <f t="shared" ref="N23:N28" si="1">IF(M23="Alto","Grau de Prioridade Alto: JUSTIFICAR",IF(M23="","PREENCHER COLUNA M","-"))</f>
        <v>-</v>
      </c>
      <c r="O23" s="37">
        <v>300000</v>
      </c>
      <c r="P23" s="42">
        <v>12</v>
      </c>
      <c r="Q23" s="33" t="s">
        <v>61</v>
      </c>
      <c r="R23" s="30" t="s">
        <v>52</v>
      </c>
    </row>
    <row r="24" spans="1:18" ht="23" x14ac:dyDescent="0.25">
      <c r="A24" s="13">
        <v>20</v>
      </c>
      <c r="B24" s="18" t="s">
        <v>85</v>
      </c>
      <c r="C24" s="36" t="s">
        <v>18</v>
      </c>
      <c r="D24" s="36" t="s">
        <v>41</v>
      </c>
      <c r="E24" s="36" t="s">
        <v>42</v>
      </c>
      <c r="F24" s="33" t="s">
        <v>43</v>
      </c>
      <c r="G24" s="33" t="s">
        <v>19</v>
      </c>
      <c r="H24" s="33" t="s">
        <v>25</v>
      </c>
      <c r="I24" s="34" t="s">
        <v>86</v>
      </c>
      <c r="J24" s="34" t="s">
        <v>87</v>
      </c>
      <c r="K24" s="33" t="s">
        <v>25</v>
      </c>
      <c r="L24" s="33" t="str">
        <f>IF(K24="","PREENCHER COLUNA K",IF(K24="Não se aplica","-","Informar nº contrato (preferência) ou linha PAC"))</f>
        <v>-</v>
      </c>
      <c r="M24" s="33" t="s">
        <v>26</v>
      </c>
      <c r="N24" s="30" t="str">
        <f t="shared" si="1"/>
        <v>-</v>
      </c>
      <c r="O24" s="37">
        <f>19850+3940</f>
        <v>23790</v>
      </c>
      <c r="P24" s="42">
        <v>1</v>
      </c>
      <c r="Q24" s="33" t="s">
        <v>45</v>
      </c>
      <c r="R24" s="30" t="s">
        <v>52</v>
      </c>
    </row>
    <row r="25" spans="1:18" ht="149.5" x14ac:dyDescent="0.25">
      <c r="A25" s="13">
        <v>21</v>
      </c>
      <c r="B25" s="18" t="s">
        <v>183</v>
      </c>
      <c r="C25" s="36" t="s">
        <v>18</v>
      </c>
      <c r="D25" s="36" t="s">
        <v>41</v>
      </c>
      <c r="E25" s="36" t="s">
        <v>42</v>
      </c>
      <c r="F25" s="33" t="s">
        <v>43</v>
      </c>
      <c r="G25" s="33" t="s">
        <v>19</v>
      </c>
      <c r="H25" s="33" t="s">
        <v>25</v>
      </c>
      <c r="I25" s="34" t="s">
        <v>88</v>
      </c>
      <c r="J25" s="34" t="s">
        <v>58</v>
      </c>
      <c r="K25" s="33" t="s">
        <v>25</v>
      </c>
      <c r="L25" s="33" t="str">
        <f>IF(K25="","PREENCHER COLUNA K",IF(K25="Não se aplica","-","Informar nº contrato (preferência) ou linha PAC"))</f>
        <v>-</v>
      </c>
      <c r="M25" s="33" t="s">
        <v>26</v>
      </c>
      <c r="N25" s="30" t="str">
        <f t="shared" si="1"/>
        <v>-</v>
      </c>
      <c r="O25" s="37">
        <v>250000</v>
      </c>
      <c r="P25" s="38">
        <v>1</v>
      </c>
      <c r="Q25" s="33" t="s">
        <v>61</v>
      </c>
      <c r="R25" s="30" t="s">
        <v>52</v>
      </c>
    </row>
    <row r="26" spans="1:18" ht="69" x14ac:dyDescent="0.25">
      <c r="A26" s="13">
        <v>22</v>
      </c>
      <c r="B26" s="18" t="s">
        <v>79</v>
      </c>
      <c r="C26" s="36" t="s">
        <v>18</v>
      </c>
      <c r="D26" s="36" t="s">
        <v>41</v>
      </c>
      <c r="E26" s="36" t="s">
        <v>42</v>
      </c>
      <c r="F26" s="33" t="s">
        <v>43</v>
      </c>
      <c r="G26" s="33" t="s">
        <v>19</v>
      </c>
      <c r="H26" s="33" t="s">
        <v>25</v>
      </c>
      <c r="I26" s="34" t="s">
        <v>92</v>
      </c>
      <c r="J26" s="34" t="s">
        <v>60</v>
      </c>
      <c r="K26" s="33" t="s">
        <v>25</v>
      </c>
      <c r="L26" s="33" t="str">
        <f>IF(K26="","PREENCHER COLUNA K",IF(K26="Não se aplica","-","Informar nº contrato (preferência) ou linha PAC"))</f>
        <v>-</v>
      </c>
      <c r="M26" s="33" t="s">
        <v>26</v>
      </c>
      <c r="N26" s="30" t="str">
        <f t="shared" si="1"/>
        <v>-</v>
      </c>
      <c r="O26" s="37">
        <v>75000</v>
      </c>
      <c r="P26" s="38">
        <v>12</v>
      </c>
      <c r="Q26" s="33" t="s">
        <v>93</v>
      </c>
      <c r="R26" s="30" t="s">
        <v>52</v>
      </c>
    </row>
    <row r="27" spans="1:18" ht="23.5" customHeight="1" x14ac:dyDescent="0.25">
      <c r="A27" s="13">
        <v>23</v>
      </c>
      <c r="B27" s="18" t="s">
        <v>48</v>
      </c>
      <c r="C27" s="39" t="s">
        <v>18</v>
      </c>
      <c r="D27" s="33" t="s">
        <v>41</v>
      </c>
      <c r="E27" s="33" t="s">
        <v>42</v>
      </c>
      <c r="F27" s="33" t="s">
        <v>21</v>
      </c>
      <c r="G27" s="33" t="s">
        <v>49</v>
      </c>
      <c r="H27" s="33" t="s">
        <v>21</v>
      </c>
      <c r="I27" s="34" t="s">
        <v>50</v>
      </c>
      <c r="J27" s="34" t="s">
        <v>44</v>
      </c>
      <c r="K27" s="33" t="s">
        <v>32</v>
      </c>
      <c r="L27" s="33" t="s">
        <v>51</v>
      </c>
      <c r="M27" s="33" t="s">
        <v>34</v>
      </c>
      <c r="N27" s="30" t="str">
        <f t="shared" si="1"/>
        <v>-</v>
      </c>
      <c r="O27" s="37">
        <v>43200</v>
      </c>
      <c r="P27" s="42">
        <v>18</v>
      </c>
      <c r="Q27" s="33" t="s">
        <v>47</v>
      </c>
      <c r="R27" s="30" t="s">
        <v>52</v>
      </c>
    </row>
    <row r="28" spans="1:18" ht="23.5" customHeight="1" x14ac:dyDescent="0.25">
      <c r="A28" s="13">
        <v>24</v>
      </c>
      <c r="B28" s="18" t="s">
        <v>48</v>
      </c>
      <c r="C28" s="39" t="s">
        <v>18</v>
      </c>
      <c r="D28" s="33" t="s">
        <v>41</v>
      </c>
      <c r="E28" s="33" t="s">
        <v>42</v>
      </c>
      <c r="F28" s="33" t="s">
        <v>21</v>
      </c>
      <c r="G28" s="33" t="s">
        <v>51</v>
      </c>
      <c r="H28" s="33" t="s">
        <v>21</v>
      </c>
      <c r="I28" s="34" t="s">
        <v>53</v>
      </c>
      <c r="J28" s="34" t="s">
        <v>44</v>
      </c>
      <c r="K28" s="33" t="s">
        <v>32</v>
      </c>
      <c r="L28" s="33" t="s">
        <v>49</v>
      </c>
      <c r="M28" s="33" t="s">
        <v>34</v>
      </c>
      <c r="N28" s="30" t="str">
        <f t="shared" si="1"/>
        <v>-</v>
      </c>
      <c r="O28" s="37">
        <v>9600</v>
      </c>
      <c r="P28" s="42">
        <v>18</v>
      </c>
      <c r="Q28" s="33" t="s">
        <v>54</v>
      </c>
      <c r="R28" s="30" t="s">
        <v>52</v>
      </c>
    </row>
    <row r="29" spans="1:18" ht="23.5" customHeight="1" x14ac:dyDescent="0.25">
      <c r="A29" s="13">
        <v>25</v>
      </c>
      <c r="B29" s="18" t="s">
        <v>55</v>
      </c>
      <c r="C29" s="29" t="s">
        <v>18</v>
      </c>
      <c r="D29" s="24" t="s">
        <v>41</v>
      </c>
      <c r="E29" s="24" t="s">
        <v>42</v>
      </c>
      <c r="F29" s="24" t="s">
        <v>21</v>
      </c>
      <c r="G29" s="24" t="s">
        <v>56</v>
      </c>
      <c r="H29" s="24" t="s">
        <v>43</v>
      </c>
      <c r="I29" s="18" t="s">
        <v>57</v>
      </c>
      <c r="J29" s="18" t="s">
        <v>58</v>
      </c>
      <c r="K29" s="24" t="s">
        <v>25</v>
      </c>
      <c r="L29" s="24" t="s">
        <v>19</v>
      </c>
      <c r="M29" s="24" t="s">
        <v>34</v>
      </c>
      <c r="N29" s="18" t="s">
        <v>19</v>
      </c>
      <c r="O29" s="22" t="s">
        <v>184</v>
      </c>
      <c r="P29" s="23" t="s">
        <v>185</v>
      </c>
      <c r="Q29" s="24" t="s">
        <v>54</v>
      </c>
      <c r="R29" s="18" t="s">
        <v>52</v>
      </c>
    </row>
    <row r="30" spans="1:18" ht="23.5" customHeight="1" x14ac:dyDescent="0.25">
      <c r="A30" s="13">
        <v>26</v>
      </c>
      <c r="B30" s="18" t="s">
        <v>186</v>
      </c>
      <c r="C30" s="29" t="s">
        <v>18</v>
      </c>
      <c r="D30" s="24" t="s">
        <v>41</v>
      </c>
      <c r="E30" s="24" t="s">
        <v>42</v>
      </c>
      <c r="F30" s="24" t="s">
        <v>43</v>
      </c>
      <c r="G30" s="24" t="s">
        <v>19</v>
      </c>
      <c r="H30" s="24" t="s">
        <v>25</v>
      </c>
      <c r="I30" s="18" t="s">
        <v>187</v>
      </c>
      <c r="J30" s="18" t="s">
        <v>89</v>
      </c>
      <c r="K30" s="24" t="s">
        <v>25</v>
      </c>
      <c r="L30" s="24" t="s">
        <v>19</v>
      </c>
      <c r="M30" s="24" t="s">
        <v>26</v>
      </c>
      <c r="N30" s="18" t="s">
        <v>19</v>
      </c>
      <c r="O30" s="22">
        <v>35000</v>
      </c>
      <c r="P30" s="23">
        <v>12</v>
      </c>
      <c r="Q30" s="24" t="s">
        <v>71</v>
      </c>
      <c r="R30" s="18" t="s">
        <v>52</v>
      </c>
    </row>
    <row r="31" spans="1:18" ht="23.5" customHeight="1" x14ac:dyDescent="0.25">
      <c r="A31" s="13">
        <v>27</v>
      </c>
      <c r="B31" s="18" t="s">
        <v>90</v>
      </c>
      <c r="C31" s="29" t="s">
        <v>18</v>
      </c>
      <c r="D31" s="24" t="s">
        <v>41</v>
      </c>
      <c r="E31" s="24" t="s">
        <v>42</v>
      </c>
      <c r="F31" s="24" t="s">
        <v>43</v>
      </c>
      <c r="G31" s="24" t="s">
        <v>19</v>
      </c>
      <c r="H31" s="24" t="s">
        <v>25</v>
      </c>
      <c r="I31" s="18" t="s">
        <v>91</v>
      </c>
      <c r="J31" s="18" t="s">
        <v>89</v>
      </c>
      <c r="K31" s="24" t="s">
        <v>25</v>
      </c>
      <c r="L31" s="24" t="s">
        <v>19</v>
      </c>
      <c r="M31" s="24" t="s">
        <v>26</v>
      </c>
      <c r="N31" s="18" t="s">
        <v>19</v>
      </c>
      <c r="O31" s="22">
        <v>120000</v>
      </c>
      <c r="P31" s="23">
        <v>12</v>
      </c>
      <c r="Q31" s="24" t="s">
        <v>71</v>
      </c>
      <c r="R31" s="18" t="s">
        <v>52</v>
      </c>
    </row>
    <row r="32" spans="1:18" ht="46" x14ac:dyDescent="0.25">
      <c r="A32" s="13">
        <v>28</v>
      </c>
      <c r="B32" s="18" t="s">
        <v>96</v>
      </c>
      <c r="C32" s="24" t="s">
        <v>18</v>
      </c>
      <c r="D32" s="24" t="s">
        <v>41</v>
      </c>
      <c r="E32" s="24" t="s">
        <v>42</v>
      </c>
      <c r="F32" s="15" t="s">
        <v>43</v>
      </c>
      <c r="G32" s="15" t="s">
        <v>19</v>
      </c>
      <c r="H32" s="15" t="s">
        <v>25</v>
      </c>
      <c r="I32" s="18" t="s">
        <v>97</v>
      </c>
      <c r="J32" s="18" t="s">
        <v>188</v>
      </c>
      <c r="K32" s="15" t="s">
        <v>32</v>
      </c>
      <c r="L32" s="15">
        <v>29</v>
      </c>
      <c r="M32" s="15" t="s">
        <v>34</v>
      </c>
      <c r="N32" s="14" t="str">
        <f>IF(M32="Alto","Grau de Prioridade Alto: JUSTIFICAR",IF(M32="","PREENCHER COLUNA M","-"))</f>
        <v>-</v>
      </c>
      <c r="O32" s="22">
        <v>213947.64</v>
      </c>
      <c r="P32" s="23">
        <v>24</v>
      </c>
      <c r="Q32" s="15" t="s">
        <v>47</v>
      </c>
      <c r="R32" s="14" t="s">
        <v>52</v>
      </c>
    </row>
    <row r="33" spans="1:18" ht="33.75" customHeight="1" x14ac:dyDescent="0.25">
      <c r="A33" s="13">
        <v>29</v>
      </c>
      <c r="B33" s="18" t="s">
        <v>189</v>
      </c>
      <c r="C33" s="24" t="s">
        <v>18</v>
      </c>
      <c r="D33" s="24" t="s">
        <v>41</v>
      </c>
      <c r="E33" s="24" t="s">
        <v>42</v>
      </c>
      <c r="F33" s="15" t="s">
        <v>43</v>
      </c>
      <c r="G33" s="15" t="s">
        <v>19</v>
      </c>
      <c r="H33" s="15" t="s">
        <v>25</v>
      </c>
      <c r="I33" s="18" t="s">
        <v>190</v>
      </c>
      <c r="J33" s="18" t="s">
        <v>191</v>
      </c>
      <c r="K33" s="15" t="s">
        <v>32</v>
      </c>
      <c r="L33" s="33">
        <v>28</v>
      </c>
      <c r="M33" s="15" t="s">
        <v>34</v>
      </c>
      <c r="N33" s="14" t="str">
        <f>IF(M33="Alto","Grau de Prioridade Alto: JUSTIFICAR",IF(M33="","PREENCHER COLUNA M","-"))</f>
        <v>-</v>
      </c>
      <c r="O33" s="22">
        <v>233488</v>
      </c>
      <c r="P33" s="23">
        <v>6</v>
      </c>
      <c r="Q33" s="15" t="s">
        <v>47</v>
      </c>
      <c r="R33" s="14" t="s">
        <v>52</v>
      </c>
    </row>
    <row r="34" spans="1:18" ht="149.5" x14ac:dyDescent="0.25">
      <c r="A34" s="13">
        <v>30</v>
      </c>
      <c r="B34" s="18" t="s">
        <v>329</v>
      </c>
      <c r="C34" s="24" t="s">
        <v>18</v>
      </c>
      <c r="D34" s="24" t="s">
        <v>41</v>
      </c>
      <c r="E34" s="24" t="s">
        <v>42</v>
      </c>
      <c r="F34" s="15" t="s">
        <v>43</v>
      </c>
      <c r="G34" s="15" t="s">
        <v>19</v>
      </c>
      <c r="H34" s="15" t="s">
        <v>25</v>
      </c>
      <c r="I34" s="18" t="s">
        <v>330</v>
      </c>
      <c r="J34" s="18" t="s">
        <v>331</v>
      </c>
      <c r="K34" s="15" t="s">
        <v>25</v>
      </c>
      <c r="L34" s="15" t="s">
        <v>19</v>
      </c>
      <c r="M34" s="15" t="s">
        <v>26</v>
      </c>
      <c r="N34" s="14" t="str">
        <f>IF(M34="Alto","Grau de Prioridade Alto: JUSTIFICAR",IF(M34="","PREENCHER COLUNA M","-"))</f>
        <v>-</v>
      </c>
      <c r="O34" s="22">
        <v>500000</v>
      </c>
      <c r="P34" s="23">
        <v>12</v>
      </c>
      <c r="Q34" s="15" t="s">
        <v>61</v>
      </c>
      <c r="R34" s="14" t="s">
        <v>256</v>
      </c>
    </row>
    <row r="35" spans="1:18" ht="33.75" customHeight="1" x14ac:dyDescent="0.25">
      <c r="A35" s="13">
        <v>31</v>
      </c>
      <c r="B35" s="14" t="s">
        <v>257</v>
      </c>
      <c r="C35" s="15" t="s">
        <v>18</v>
      </c>
      <c r="D35" s="15" t="s">
        <v>41</v>
      </c>
      <c r="E35" s="15" t="s">
        <v>19</v>
      </c>
      <c r="F35" s="15" t="s">
        <v>43</v>
      </c>
      <c r="G35" s="15" t="s">
        <v>19</v>
      </c>
      <c r="H35" s="15" t="s">
        <v>25</v>
      </c>
      <c r="I35" s="18" t="s">
        <v>327</v>
      </c>
      <c r="J35" s="18" t="s">
        <v>328</v>
      </c>
      <c r="K35" s="15" t="s">
        <v>25</v>
      </c>
      <c r="L35" s="15" t="s">
        <v>19</v>
      </c>
      <c r="M35" s="15" t="s">
        <v>34</v>
      </c>
      <c r="N35" s="54" t="s">
        <v>19</v>
      </c>
      <c r="O35" s="16">
        <v>180000</v>
      </c>
      <c r="P35" s="17">
        <v>12</v>
      </c>
      <c r="Q35" s="15" t="s">
        <v>61</v>
      </c>
      <c r="R35" s="54" t="s">
        <v>28</v>
      </c>
    </row>
    <row r="36" spans="1:18" ht="46" x14ac:dyDescent="0.25">
      <c r="A36" s="13">
        <v>32</v>
      </c>
      <c r="B36" s="18" t="s">
        <v>192</v>
      </c>
      <c r="C36" s="15" t="s">
        <v>18</v>
      </c>
      <c r="D36" s="15" t="s">
        <v>99</v>
      </c>
      <c r="E36" s="15" t="s">
        <v>100</v>
      </c>
      <c r="F36" s="15" t="s">
        <v>21</v>
      </c>
      <c r="G36" s="15" t="s">
        <v>193</v>
      </c>
      <c r="H36" s="15" t="s">
        <v>43</v>
      </c>
      <c r="I36" s="18" t="s">
        <v>194</v>
      </c>
      <c r="J36" s="18" t="s">
        <v>195</v>
      </c>
      <c r="K36" s="15" t="s">
        <v>25</v>
      </c>
      <c r="L36" s="15" t="str">
        <f t="shared" ref="L36:L43" si="2">IF(K36="","PREENCHER COLUNA K",IF(K36="Não se aplica","-","Informar nº contrato (preferência) ou linha PAC"))</f>
        <v>-</v>
      </c>
      <c r="M36" s="15" t="s">
        <v>38</v>
      </c>
      <c r="N36" s="14" t="s">
        <v>196</v>
      </c>
      <c r="O36" s="16">
        <v>6000000</v>
      </c>
      <c r="P36" s="17">
        <v>60</v>
      </c>
      <c r="Q36" s="15" t="s">
        <v>35</v>
      </c>
      <c r="R36" s="14" t="s">
        <v>52</v>
      </c>
    </row>
    <row r="37" spans="1:18" ht="57.5" x14ac:dyDescent="0.25">
      <c r="A37" s="13">
        <v>33</v>
      </c>
      <c r="B37" s="18" t="s">
        <v>102</v>
      </c>
      <c r="C37" s="15" t="s">
        <v>18</v>
      </c>
      <c r="D37" s="15" t="s">
        <v>99</v>
      </c>
      <c r="E37" s="15" t="s">
        <v>105</v>
      </c>
      <c r="F37" s="15" t="s">
        <v>21</v>
      </c>
      <c r="G37" s="15" t="s">
        <v>197</v>
      </c>
      <c r="H37" s="15" t="s">
        <v>21</v>
      </c>
      <c r="I37" s="18" t="s">
        <v>198</v>
      </c>
      <c r="J37" s="18" t="s">
        <v>199</v>
      </c>
      <c r="K37" s="15" t="s">
        <v>25</v>
      </c>
      <c r="L37" s="15" t="str">
        <f t="shared" si="2"/>
        <v>-</v>
      </c>
      <c r="M37" s="15" t="s">
        <v>34</v>
      </c>
      <c r="N37" s="14" t="str">
        <f>IF(M37="Alto","Grau de Prioridade Alto: JUSTIFICAR",IF(M37="","PREENCHER COLUNA M","-"))</f>
        <v>-</v>
      </c>
      <c r="O37" s="16">
        <v>500000</v>
      </c>
      <c r="P37" s="17">
        <v>30</v>
      </c>
      <c r="Q37" s="15" t="s">
        <v>35</v>
      </c>
      <c r="R37" s="14" t="s">
        <v>52</v>
      </c>
    </row>
    <row r="38" spans="1:18" ht="37.5" customHeight="1" x14ac:dyDescent="0.25">
      <c r="A38" s="13">
        <v>34</v>
      </c>
      <c r="B38" s="18" t="s">
        <v>102</v>
      </c>
      <c r="C38" s="15" t="s">
        <v>18</v>
      </c>
      <c r="D38" s="15" t="s">
        <v>99</v>
      </c>
      <c r="E38" s="15" t="s">
        <v>103</v>
      </c>
      <c r="F38" s="15" t="s">
        <v>43</v>
      </c>
      <c r="G38" s="15" t="s">
        <v>19</v>
      </c>
      <c r="H38" s="15" t="s">
        <v>25</v>
      </c>
      <c r="I38" s="18" t="s">
        <v>200</v>
      </c>
      <c r="J38" s="18" t="s">
        <v>201</v>
      </c>
      <c r="K38" s="15" t="s">
        <v>25</v>
      </c>
      <c r="L38" s="15" t="str">
        <f t="shared" si="2"/>
        <v>-</v>
      </c>
      <c r="M38" s="15" t="s">
        <v>34</v>
      </c>
      <c r="N38" s="14" t="str">
        <f>IF(M38="Alto","Grau de Prioridade Alto: JUSTIFICAR",IF(M38="","PREENCHER COLUNA M","-"))</f>
        <v>-</v>
      </c>
      <c r="O38" s="22">
        <v>1500000</v>
      </c>
      <c r="P38" s="25">
        <v>60</v>
      </c>
      <c r="Q38" s="15" t="s">
        <v>35</v>
      </c>
      <c r="R38" s="14" t="s">
        <v>52</v>
      </c>
    </row>
    <row r="39" spans="1:18" ht="57.5" x14ac:dyDescent="0.25">
      <c r="A39" s="13">
        <v>35</v>
      </c>
      <c r="B39" s="18" t="s">
        <v>102</v>
      </c>
      <c r="C39" s="15" t="s">
        <v>18</v>
      </c>
      <c r="D39" s="15" t="s">
        <v>99</v>
      </c>
      <c r="E39" s="15" t="s">
        <v>103</v>
      </c>
      <c r="F39" s="15" t="s">
        <v>43</v>
      </c>
      <c r="G39" s="15" t="s">
        <v>19</v>
      </c>
      <c r="H39" s="15" t="s">
        <v>25</v>
      </c>
      <c r="I39" s="18" t="s">
        <v>202</v>
      </c>
      <c r="J39" s="18" t="s">
        <v>203</v>
      </c>
      <c r="K39" s="24" t="s">
        <v>25</v>
      </c>
      <c r="L39" s="15" t="str">
        <f t="shared" si="2"/>
        <v>-</v>
      </c>
      <c r="M39" s="15" t="s">
        <v>38</v>
      </c>
      <c r="N39" s="14" t="s">
        <v>204</v>
      </c>
      <c r="O39" s="22">
        <v>150000</v>
      </c>
      <c r="P39" s="25">
        <v>30</v>
      </c>
      <c r="Q39" s="15" t="s">
        <v>35</v>
      </c>
      <c r="R39" s="14" t="s">
        <v>52</v>
      </c>
    </row>
    <row r="40" spans="1:18" ht="31" customHeight="1" x14ac:dyDescent="0.25">
      <c r="A40" s="13">
        <v>36</v>
      </c>
      <c r="B40" s="18" t="s">
        <v>102</v>
      </c>
      <c r="C40" s="15" t="s">
        <v>18</v>
      </c>
      <c r="D40" s="15" t="s">
        <v>99</v>
      </c>
      <c r="E40" s="15" t="s">
        <v>100</v>
      </c>
      <c r="F40" s="15" t="s">
        <v>43</v>
      </c>
      <c r="G40" s="15" t="s">
        <v>19</v>
      </c>
      <c r="H40" s="15" t="s">
        <v>25</v>
      </c>
      <c r="I40" s="18" t="s">
        <v>205</v>
      </c>
      <c r="J40" s="18" t="s">
        <v>206</v>
      </c>
      <c r="K40" s="15" t="s">
        <v>25</v>
      </c>
      <c r="L40" s="15" t="str">
        <f t="shared" si="2"/>
        <v>-</v>
      </c>
      <c r="M40" s="15" t="s">
        <v>34</v>
      </c>
      <c r="N40" s="14" t="str">
        <f>IF(M40="Alto","Grau de Prioridade Alto: JUSTIFICAR",IF(M40="","PREENCHER COLUNA M","-"))</f>
        <v>-</v>
      </c>
      <c r="O40" s="16">
        <v>100000</v>
      </c>
      <c r="P40" s="17">
        <v>12</v>
      </c>
      <c r="Q40" s="15" t="s">
        <v>40</v>
      </c>
      <c r="R40" s="14" t="s">
        <v>52</v>
      </c>
    </row>
    <row r="41" spans="1:18" ht="34.5" x14ac:dyDescent="0.25">
      <c r="A41" s="13">
        <v>37</v>
      </c>
      <c r="B41" s="18" t="s">
        <v>102</v>
      </c>
      <c r="C41" s="15" t="s">
        <v>18</v>
      </c>
      <c r="D41" s="15" t="s">
        <v>99</v>
      </c>
      <c r="E41" s="15" t="s">
        <v>105</v>
      </c>
      <c r="F41" s="15" t="s">
        <v>43</v>
      </c>
      <c r="G41" s="15" t="s">
        <v>19</v>
      </c>
      <c r="H41" s="15" t="s">
        <v>43</v>
      </c>
      <c r="I41" s="18" t="s">
        <v>207</v>
      </c>
      <c r="J41" s="14" t="s">
        <v>208</v>
      </c>
      <c r="K41" s="15" t="s">
        <v>25</v>
      </c>
      <c r="L41" s="15" t="str">
        <f t="shared" si="2"/>
        <v>-</v>
      </c>
      <c r="M41" s="27" t="s">
        <v>34</v>
      </c>
      <c r="N41" s="14" t="str">
        <f>IF(M41="Alto","Grau de Prioridade Alto: JUSTIFICAR",IF(M41="","PREENCHER COLUNA M","-"))</f>
        <v>-</v>
      </c>
      <c r="O41" s="27">
        <v>20000000</v>
      </c>
      <c r="P41" s="28">
        <v>60</v>
      </c>
      <c r="Q41" s="15" t="s">
        <v>40</v>
      </c>
      <c r="R41" s="14" t="s">
        <v>52</v>
      </c>
    </row>
    <row r="42" spans="1:18" ht="37.5" customHeight="1" x14ac:dyDescent="0.25">
      <c r="A42" s="13">
        <v>38</v>
      </c>
      <c r="B42" s="18" t="s">
        <v>104</v>
      </c>
      <c r="C42" s="15" t="s">
        <v>18</v>
      </c>
      <c r="D42" s="15" t="s">
        <v>99</v>
      </c>
      <c r="E42" s="15" t="s">
        <v>105</v>
      </c>
      <c r="F42" s="15" t="s">
        <v>43</v>
      </c>
      <c r="G42" s="15" t="s">
        <v>19</v>
      </c>
      <c r="H42" s="15" t="s">
        <v>43</v>
      </c>
      <c r="I42" s="18" t="s">
        <v>209</v>
      </c>
      <c r="J42" s="14" t="s">
        <v>210</v>
      </c>
      <c r="K42" s="15" t="s">
        <v>25</v>
      </c>
      <c r="L42" s="15" t="str">
        <f t="shared" si="2"/>
        <v>-</v>
      </c>
      <c r="M42" s="27" t="s">
        <v>34</v>
      </c>
      <c r="N42" s="14" t="str">
        <f>IF(M42="Alto","Grau de Prioridade Alto: JUSTIFICAR",IF(M42="","PREENCHER COLUNA M","-"))</f>
        <v>-</v>
      </c>
      <c r="O42" s="27">
        <v>2500000</v>
      </c>
      <c r="P42" s="28">
        <v>60</v>
      </c>
      <c r="Q42" s="15" t="s">
        <v>40</v>
      </c>
      <c r="R42" s="14" t="s">
        <v>52</v>
      </c>
    </row>
    <row r="43" spans="1:18" ht="34.5" x14ac:dyDescent="0.25">
      <c r="A43" s="13">
        <v>39</v>
      </c>
      <c r="B43" s="18" t="s">
        <v>102</v>
      </c>
      <c r="C43" s="15" t="s">
        <v>18</v>
      </c>
      <c r="D43" s="15" t="s">
        <v>99</v>
      </c>
      <c r="E43" s="15" t="s">
        <v>105</v>
      </c>
      <c r="F43" s="15" t="s">
        <v>21</v>
      </c>
      <c r="G43" s="15" t="s">
        <v>211</v>
      </c>
      <c r="H43" s="15" t="s">
        <v>43</v>
      </c>
      <c r="I43" s="18" t="s">
        <v>106</v>
      </c>
      <c r="J43" s="18" t="s">
        <v>107</v>
      </c>
      <c r="K43" s="15" t="s">
        <v>25</v>
      </c>
      <c r="L43" s="15" t="str">
        <f t="shared" si="2"/>
        <v>-</v>
      </c>
      <c r="M43" s="15" t="s">
        <v>38</v>
      </c>
      <c r="N43" s="14" t="s">
        <v>108</v>
      </c>
      <c r="O43" s="16">
        <v>20000000</v>
      </c>
      <c r="P43" s="17">
        <v>60</v>
      </c>
      <c r="Q43" s="15" t="s">
        <v>27</v>
      </c>
      <c r="R43" s="14" t="s">
        <v>52</v>
      </c>
    </row>
    <row r="44" spans="1:18" ht="57.5" x14ac:dyDescent="0.25">
      <c r="A44" s="13">
        <v>40</v>
      </c>
      <c r="B44" s="18" t="s">
        <v>102</v>
      </c>
      <c r="C44" s="15" t="s">
        <v>18</v>
      </c>
      <c r="D44" s="15" t="s">
        <v>99</v>
      </c>
      <c r="E44" s="15" t="s">
        <v>100</v>
      </c>
      <c r="F44" s="15" t="s">
        <v>21</v>
      </c>
      <c r="G44" s="15" t="s">
        <v>212</v>
      </c>
      <c r="H44" s="15" t="s">
        <v>21</v>
      </c>
      <c r="I44" s="18" t="s">
        <v>213</v>
      </c>
      <c r="J44" s="18" t="s">
        <v>214</v>
      </c>
      <c r="K44" s="15" t="s">
        <v>32</v>
      </c>
      <c r="L44" s="15" t="s">
        <v>211</v>
      </c>
      <c r="M44" s="15" t="s">
        <v>38</v>
      </c>
      <c r="N44" s="14" t="s">
        <v>215</v>
      </c>
      <c r="O44" s="16">
        <v>7000000</v>
      </c>
      <c r="P44" s="17">
        <v>36</v>
      </c>
      <c r="Q44" s="15" t="s">
        <v>47</v>
      </c>
      <c r="R44" s="14" t="s">
        <v>52</v>
      </c>
    </row>
    <row r="45" spans="1:18" ht="23" x14ac:dyDescent="0.25">
      <c r="A45" s="13">
        <v>41</v>
      </c>
      <c r="B45" s="18" t="s">
        <v>102</v>
      </c>
      <c r="C45" s="15" t="s">
        <v>18</v>
      </c>
      <c r="D45" s="15" t="s">
        <v>99</v>
      </c>
      <c r="E45" s="15" t="s">
        <v>103</v>
      </c>
      <c r="F45" s="15" t="s">
        <v>43</v>
      </c>
      <c r="G45" s="15" t="s">
        <v>19</v>
      </c>
      <c r="H45" s="15" t="s">
        <v>25</v>
      </c>
      <c r="I45" s="18" t="s">
        <v>216</v>
      </c>
      <c r="J45" s="18" t="s">
        <v>217</v>
      </c>
      <c r="K45" s="15" t="s">
        <v>25</v>
      </c>
      <c r="L45" s="15" t="str">
        <f t="shared" ref="L45:L52" si="3">IF(K45="","PREENCHER COLUNA K",IF(K45="Não se aplica","-","Informar nº contrato (preferência) ou linha PAC"))</f>
        <v>-</v>
      </c>
      <c r="M45" s="15" t="s">
        <v>34</v>
      </c>
      <c r="N45" s="14" t="str">
        <f>IF(M45="Alto","Grau de Prioridade Alto: JUSTIFICAR",IF(M45="","PREENCHER COLUNA M","-"))</f>
        <v>-</v>
      </c>
      <c r="O45" s="22">
        <v>500000</v>
      </c>
      <c r="P45" s="25">
        <v>48</v>
      </c>
      <c r="Q45" s="15" t="s">
        <v>47</v>
      </c>
      <c r="R45" s="14" t="s">
        <v>52</v>
      </c>
    </row>
    <row r="46" spans="1:18" ht="23.5" customHeight="1" x14ac:dyDescent="0.25">
      <c r="A46" s="13">
        <v>42</v>
      </c>
      <c r="B46" s="18" t="s">
        <v>102</v>
      </c>
      <c r="C46" s="15" t="s">
        <v>18</v>
      </c>
      <c r="D46" s="15" t="s">
        <v>99</v>
      </c>
      <c r="E46" s="15" t="s">
        <v>103</v>
      </c>
      <c r="F46" s="15" t="s">
        <v>43</v>
      </c>
      <c r="G46" s="15" t="s">
        <v>19</v>
      </c>
      <c r="H46" s="15" t="s">
        <v>25</v>
      </c>
      <c r="I46" s="18" t="s">
        <v>218</v>
      </c>
      <c r="J46" s="18" t="s">
        <v>219</v>
      </c>
      <c r="K46" s="15" t="s">
        <v>25</v>
      </c>
      <c r="L46" s="15" t="str">
        <f t="shared" si="3"/>
        <v>-</v>
      </c>
      <c r="M46" s="15" t="s">
        <v>34</v>
      </c>
      <c r="N46" s="14" t="str">
        <f>IF(M46="Alto","Grau de Prioridade Alto: JUSTIFICAR",IF(M46="","PREENCHER COLUNA M","-"))</f>
        <v>-</v>
      </c>
      <c r="O46" s="22">
        <v>1500000</v>
      </c>
      <c r="P46" s="25">
        <v>30</v>
      </c>
      <c r="Q46" s="15" t="s">
        <v>95</v>
      </c>
      <c r="R46" s="14" t="s">
        <v>52</v>
      </c>
    </row>
    <row r="47" spans="1:18" ht="23" x14ac:dyDescent="0.25">
      <c r="A47" s="13">
        <v>43</v>
      </c>
      <c r="B47" s="18" t="s">
        <v>102</v>
      </c>
      <c r="C47" s="15" t="s">
        <v>18</v>
      </c>
      <c r="D47" s="15" t="s">
        <v>99</v>
      </c>
      <c r="E47" s="15" t="s">
        <v>100</v>
      </c>
      <c r="F47" s="15" t="s">
        <v>43</v>
      </c>
      <c r="G47" s="15" t="s">
        <v>19</v>
      </c>
      <c r="H47" s="15" t="s">
        <v>25</v>
      </c>
      <c r="I47" s="18" t="s">
        <v>220</v>
      </c>
      <c r="J47" s="18" t="s">
        <v>221</v>
      </c>
      <c r="K47" s="15" t="s">
        <v>25</v>
      </c>
      <c r="L47" s="15" t="str">
        <f t="shared" si="3"/>
        <v>-</v>
      </c>
      <c r="M47" s="15" t="s">
        <v>34</v>
      </c>
      <c r="N47" s="14" t="str">
        <f>IF(M47="Alto","Grau de Prioridade Alto: JUSTIFICAR",IF(M47="","PREENCHER COLUNA M","-"))</f>
        <v>-</v>
      </c>
      <c r="O47" s="22">
        <v>3000000</v>
      </c>
      <c r="P47" s="25">
        <v>60</v>
      </c>
      <c r="Q47" s="15" t="s">
        <v>95</v>
      </c>
      <c r="R47" s="14" t="s">
        <v>52</v>
      </c>
    </row>
    <row r="48" spans="1:18" ht="34.5" x14ac:dyDescent="0.25">
      <c r="A48" s="13">
        <v>44</v>
      </c>
      <c r="B48" s="18" t="s">
        <v>98</v>
      </c>
      <c r="C48" s="15" t="s">
        <v>18</v>
      </c>
      <c r="D48" s="15" t="s">
        <v>99</v>
      </c>
      <c r="E48" s="15" t="s">
        <v>105</v>
      </c>
      <c r="F48" s="15" t="s">
        <v>43</v>
      </c>
      <c r="G48" s="15" t="s">
        <v>19</v>
      </c>
      <c r="H48" s="15" t="s">
        <v>25</v>
      </c>
      <c r="I48" s="18" t="s">
        <v>222</v>
      </c>
      <c r="J48" s="18" t="s">
        <v>223</v>
      </c>
      <c r="K48" s="15" t="s">
        <v>25</v>
      </c>
      <c r="L48" s="15" t="str">
        <f t="shared" si="3"/>
        <v>-</v>
      </c>
      <c r="M48" s="15" t="s">
        <v>34</v>
      </c>
      <c r="N48" s="14" t="str">
        <f>IF(M48="Alto","Grau de Prioridade Alto: JUSTIFICAR",IF(M48="","PREENCHER COLUNA M","-"))</f>
        <v>-</v>
      </c>
      <c r="O48" s="22">
        <v>250000</v>
      </c>
      <c r="P48" s="25">
        <v>30</v>
      </c>
      <c r="Q48" s="15" t="s">
        <v>95</v>
      </c>
      <c r="R48" s="14" t="s">
        <v>52</v>
      </c>
    </row>
    <row r="49" spans="1:18" ht="23" x14ac:dyDescent="0.25">
      <c r="A49" s="13">
        <v>45</v>
      </c>
      <c r="B49" s="18" t="s">
        <v>102</v>
      </c>
      <c r="C49" s="15" t="s">
        <v>18</v>
      </c>
      <c r="D49" s="15" t="s">
        <v>99</v>
      </c>
      <c r="E49" s="15" t="s">
        <v>103</v>
      </c>
      <c r="F49" s="15" t="s">
        <v>43</v>
      </c>
      <c r="G49" s="15" t="s">
        <v>19</v>
      </c>
      <c r="H49" s="15" t="s">
        <v>25</v>
      </c>
      <c r="I49" s="18" t="s">
        <v>224</v>
      </c>
      <c r="J49" s="18" t="s">
        <v>225</v>
      </c>
      <c r="K49" s="15" t="s">
        <v>25</v>
      </c>
      <c r="L49" s="15" t="str">
        <f t="shared" si="3"/>
        <v>-</v>
      </c>
      <c r="M49" s="15" t="s">
        <v>34</v>
      </c>
      <c r="N49" s="14" t="str">
        <f>IF(M49="Alto","Grau de Prioridade Alto: JUSTIFICAR",IF(M49="","PREENCHER COLUNA M","-"))</f>
        <v>-</v>
      </c>
      <c r="O49" s="16">
        <v>600000</v>
      </c>
      <c r="P49" s="17">
        <v>24</v>
      </c>
      <c r="Q49" s="15" t="s">
        <v>95</v>
      </c>
      <c r="R49" s="14" t="s">
        <v>52</v>
      </c>
    </row>
    <row r="50" spans="1:18" ht="34.5" x14ac:dyDescent="0.25">
      <c r="A50" s="13">
        <v>46</v>
      </c>
      <c r="B50" s="18" t="s">
        <v>102</v>
      </c>
      <c r="C50" s="15" t="s">
        <v>18</v>
      </c>
      <c r="D50" s="15" t="s">
        <v>99</v>
      </c>
      <c r="E50" s="15" t="s">
        <v>105</v>
      </c>
      <c r="F50" s="15" t="s">
        <v>21</v>
      </c>
      <c r="G50" s="15" t="s">
        <v>226</v>
      </c>
      <c r="H50" s="15" t="s">
        <v>43</v>
      </c>
      <c r="I50" s="18" t="s">
        <v>227</v>
      </c>
      <c r="J50" s="18" t="s">
        <v>228</v>
      </c>
      <c r="K50" s="15" t="s">
        <v>25</v>
      </c>
      <c r="L50" s="15" t="str">
        <f t="shared" si="3"/>
        <v>-</v>
      </c>
      <c r="M50" s="15" t="s">
        <v>38</v>
      </c>
      <c r="N50" s="18" t="s">
        <v>229</v>
      </c>
      <c r="O50" s="16">
        <v>1418920.2</v>
      </c>
      <c r="P50" s="17">
        <v>60</v>
      </c>
      <c r="Q50" s="15" t="s">
        <v>68</v>
      </c>
      <c r="R50" s="14" t="s">
        <v>52</v>
      </c>
    </row>
    <row r="51" spans="1:18" ht="23" x14ac:dyDescent="0.25">
      <c r="A51" s="13">
        <v>47</v>
      </c>
      <c r="B51" s="18" t="s">
        <v>104</v>
      </c>
      <c r="C51" s="15" t="s">
        <v>18</v>
      </c>
      <c r="D51" s="15" t="s">
        <v>99</v>
      </c>
      <c r="E51" s="15" t="s">
        <v>103</v>
      </c>
      <c r="F51" s="15" t="s">
        <v>43</v>
      </c>
      <c r="G51" s="15" t="s">
        <v>19</v>
      </c>
      <c r="H51" s="15" t="s">
        <v>25</v>
      </c>
      <c r="I51" s="18" t="s">
        <v>230</v>
      </c>
      <c r="J51" s="18" t="s">
        <v>231</v>
      </c>
      <c r="K51" s="15" t="s">
        <v>25</v>
      </c>
      <c r="L51" s="15" t="str">
        <f t="shared" si="3"/>
        <v>-</v>
      </c>
      <c r="M51" s="15" t="s">
        <v>34</v>
      </c>
      <c r="N51" s="14" t="str">
        <f t="shared" ref="N51" si="4">IF(M51="Alto","Grau de Prioridade Alto: JUSTIFICAR",IF(M51="","PREENCHER COLUNA M","-"))</f>
        <v>-</v>
      </c>
      <c r="O51" s="16">
        <v>150000</v>
      </c>
      <c r="P51" s="17">
        <v>48</v>
      </c>
      <c r="Q51" s="15" t="s">
        <v>93</v>
      </c>
      <c r="R51" s="14" t="s">
        <v>52</v>
      </c>
    </row>
    <row r="52" spans="1:18" ht="57.5" x14ac:dyDescent="0.25">
      <c r="A52" s="13">
        <v>48</v>
      </c>
      <c r="B52" s="18" t="s">
        <v>102</v>
      </c>
      <c r="C52" s="15" t="s">
        <v>18</v>
      </c>
      <c r="D52" s="15" t="s">
        <v>99</v>
      </c>
      <c r="E52" s="15" t="s">
        <v>103</v>
      </c>
      <c r="F52" s="15" t="s">
        <v>21</v>
      </c>
      <c r="G52" s="15" t="s">
        <v>109</v>
      </c>
      <c r="H52" s="15" t="s">
        <v>21</v>
      </c>
      <c r="I52" s="18" t="s">
        <v>110</v>
      </c>
      <c r="J52" s="18" t="s">
        <v>111</v>
      </c>
      <c r="K52" s="15" t="s">
        <v>25</v>
      </c>
      <c r="L52" s="15" t="str">
        <f t="shared" si="3"/>
        <v>-</v>
      </c>
      <c r="M52" s="15" t="s">
        <v>38</v>
      </c>
      <c r="N52" s="14" t="s">
        <v>112</v>
      </c>
      <c r="O52" s="16">
        <v>4123830.6</v>
      </c>
      <c r="P52" s="17">
        <v>12</v>
      </c>
      <c r="Q52" s="15" t="s">
        <v>95</v>
      </c>
      <c r="R52" s="14" t="s">
        <v>52</v>
      </c>
    </row>
    <row r="53" spans="1:18" ht="57.5" x14ac:dyDescent="0.25">
      <c r="A53" s="13">
        <v>49</v>
      </c>
      <c r="B53" s="14" t="s">
        <v>113</v>
      </c>
      <c r="C53" s="15" t="s">
        <v>18</v>
      </c>
      <c r="D53" s="15" t="s">
        <v>114</v>
      </c>
      <c r="E53" s="15" t="s">
        <v>19</v>
      </c>
      <c r="F53" s="15" t="s">
        <v>21</v>
      </c>
      <c r="G53" s="15" t="s">
        <v>115</v>
      </c>
      <c r="H53" s="15" t="s">
        <v>43</v>
      </c>
      <c r="I53" s="18" t="s">
        <v>116</v>
      </c>
      <c r="J53" s="18" t="s">
        <v>232</v>
      </c>
      <c r="K53" s="15" t="s">
        <v>32</v>
      </c>
      <c r="L53" s="15" t="s">
        <v>117</v>
      </c>
      <c r="M53" s="15" t="s">
        <v>38</v>
      </c>
      <c r="N53" s="14" t="s">
        <v>118</v>
      </c>
      <c r="O53" s="16">
        <v>3000000</v>
      </c>
      <c r="P53" s="17">
        <v>12</v>
      </c>
      <c r="Q53" s="15" t="s">
        <v>101</v>
      </c>
      <c r="R53" s="14" t="s">
        <v>46</v>
      </c>
    </row>
    <row r="54" spans="1:18" ht="34.5" x14ac:dyDescent="0.25">
      <c r="A54" s="13">
        <v>50</v>
      </c>
      <c r="B54" s="45" t="s">
        <v>119</v>
      </c>
      <c r="C54" s="15" t="s">
        <v>18</v>
      </c>
      <c r="D54" s="15" t="s">
        <v>114</v>
      </c>
      <c r="E54" s="15" t="s">
        <v>120</v>
      </c>
      <c r="F54" s="15" t="s">
        <v>21</v>
      </c>
      <c r="G54" s="15" t="s">
        <v>121</v>
      </c>
      <c r="H54" s="15" t="s">
        <v>43</v>
      </c>
      <c r="I54" s="18" t="s">
        <v>122</v>
      </c>
      <c r="J54" s="18" t="s">
        <v>123</v>
      </c>
      <c r="K54" s="15" t="s">
        <v>25</v>
      </c>
      <c r="L54" s="15" t="str">
        <f>IF(K54="","PREENCHER COLUNA K",IF(K54="Não se aplica","-","Informar nº contrato (preferência) ou linha PAC"))</f>
        <v>-</v>
      </c>
      <c r="M54" s="15" t="s">
        <v>38</v>
      </c>
      <c r="N54" s="19" t="s">
        <v>124</v>
      </c>
      <c r="O54" s="16">
        <v>80000000</v>
      </c>
      <c r="P54" s="17">
        <v>48</v>
      </c>
      <c r="Q54" s="15" t="s">
        <v>47</v>
      </c>
      <c r="R54" s="14" t="s">
        <v>46</v>
      </c>
    </row>
    <row r="55" spans="1:18" ht="57.5" x14ac:dyDescent="0.25">
      <c r="A55" s="13">
        <v>51</v>
      </c>
      <c r="B55" s="45" t="s">
        <v>128</v>
      </c>
      <c r="C55" s="15" t="s">
        <v>18</v>
      </c>
      <c r="D55" s="15" t="s">
        <v>114</v>
      </c>
      <c r="E55" s="15" t="s">
        <v>120</v>
      </c>
      <c r="F55" s="15" t="s">
        <v>21</v>
      </c>
      <c r="G55" s="15" t="s">
        <v>129</v>
      </c>
      <c r="H55" s="15" t="s">
        <v>43</v>
      </c>
      <c r="I55" s="19" t="s">
        <v>233</v>
      </c>
      <c r="J55" s="14" t="s">
        <v>130</v>
      </c>
      <c r="K55" s="15" t="s">
        <v>32</v>
      </c>
      <c r="L55" s="15" t="s">
        <v>129</v>
      </c>
      <c r="M55" s="15" t="s">
        <v>38</v>
      </c>
      <c r="N55" s="19" t="s">
        <v>234</v>
      </c>
      <c r="O55" s="16">
        <v>505836</v>
      </c>
      <c r="P55" s="17">
        <v>60</v>
      </c>
      <c r="Q55" s="15" t="s">
        <v>95</v>
      </c>
      <c r="R55" s="14" t="s">
        <v>46</v>
      </c>
    </row>
    <row r="56" spans="1:18" ht="69" x14ac:dyDescent="0.25">
      <c r="A56" s="13">
        <v>52</v>
      </c>
      <c r="B56" s="19" t="s">
        <v>125</v>
      </c>
      <c r="C56" s="15" t="s">
        <v>18</v>
      </c>
      <c r="D56" s="15" t="s">
        <v>114</v>
      </c>
      <c r="E56" s="15" t="s">
        <v>120</v>
      </c>
      <c r="F56" s="15" t="s">
        <v>21</v>
      </c>
      <c r="G56" s="15" t="s">
        <v>235</v>
      </c>
      <c r="H56" s="15" t="s">
        <v>21</v>
      </c>
      <c r="I56" s="18" t="s">
        <v>236</v>
      </c>
      <c r="J56" s="58" t="s">
        <v>237</v>
      </c>
      <c r="K56" s="15" t="s">
        <v>25</v>
      </c>
      <c r="L56" s="15" t="str">
        <f t="shared" ref="L56:L57" si="5">IF(K56="","PREENCHER COLUNA K",IF(K56="Não se aplica","-","Informar nº contrato (preferência) ou linha PAC"))</f>
        <v>-</v>
      </c>
      <c r="M56" s="15" t="s">
        <v>38</v>
      </c>
      <c r="N56" s="19" t="s">
        <v>238</v>
      </c>
      <c r="O56" s="44">
        <v>150000</v>
      </c>
      <c r="P56" s="17">
        <v>24</v>
      </c>
      <c r="Q56" s="15" t="s">
        <v>101</v>
      </c>
      <c r="R56" s="14" t="s">
        <v>46</v>
      </c>
    </row>
    <row r="57" spans="1:18" ht="34.5" x14ac:dyDescent="0.25">
      <c r="A57" s="13">
        <v>53</v>
      </c>
      <c r="B57" s="45" t="s">
        <v>239</v>
      </c>
      <c r="C57" s="15" t="s">
        <v>18</v>
      </c>
      <c r="D57" s="15" t="s">
        <v>114</v>
      </c>
      <c r="E57" s="15" t="s">
        <v>120</v>
      </c>
      <c r="F57" s="15" t="s">
        <v>21</v>
      </c>
      <c r="G57" s="15" t="s">
        <v>240</v>
      </c>
      <c r="H57" s="15" t="s">
        <v>43</v>
      </c>
      <c r="I57" s="18" t="s">
        <v>241</v>
      </c>
      <c r="J57" s="58" t="s">
        <v>242</v>
      </c>
      <c r="K57" s="15" t="s">
        <v>25</v>
      </c>
      <c r="L57" s="15" t="str">
        <f t="shared" si="5"/>
        <v>-</v>
      </c>
      <c r="M57" s="15" t="s">
        <v>34</v>
      </c>
      <c r="N57" s="14" t="str">
        <f t="shared" ref="N57:N59" si="6">IF(M57="Alto","Grau de Prioridade Alto: JUSTIFICAR",IF(M57="","PREENCHER COLUNA M","-"))</f>
        <v>-</v>
      </c>
      <c r="O57" s="44">
        <v>50000</v>
      </c>
      <c r="P57" s="17">
        <v>30</v>
      </c>
      <c r="Q57" s="15" t="s">
        <v>40</v>
      </c>
      <c r="R57" s="14" t="s">
        <v>46</v>
      </c>
    </row>
    <row r="58" spans="1:18" ht="57.5" x14ac:dyDescent="0.25">
      <c r="A58" s="13">
        <v>54</v>
      </c>
      <c r="B58" s="19" t="s">
        <v>125</v>
      </c>
      <c r="C58" s="15" t="s">
        <v>18</v>
      </c>
      <c r="D58" s="15" t="s">
        <v>114</v>
      </c>
      <c r="E58" s="15" t="s">
        <v>120</v>
      </c>
      <c r="F58" s="15" t="s">
        <v>21</v>
      </c>
      <c r="G58" s="15" t="s">
        <v>243</v>
      </c>
      <c r="H58" s="15" t="s">
        <v>43</v>
      </c>
      <c r="I58" s="18" t="s">
        <v>126</v>
      </c>
      <c r="J58" s="58" t="s">
        <v>127</v>
      </c>
      <c r="K58" s="15" t="s">
        <v>25</v>
      </c>
      <c r="L58" s="15" t="str">
        <f>IF(K58="","PREENCHER COLUNA K",IF(K58="Não se aplica","-","Informar nº contrato (preferência) ou linha PAC"))</f>
        <v>-</v>
      </c>
      <c r="M58" s="15" t="s">
        <v>38</v>
      </c>
      <c r="N58" s="43" t="s">
        <v>244</v>
      </c>
      <c r="O58" s="16">
        <v>2000000</v>
      </c>
      <c r="P58" s="17">
        <v>30</v>
      </c>
      <c r="Q58" s="15" t="s">
        <v>27</v>
      </c>
      <c r="R58" s="14" t="s">
        <v>46</v>
      </c>
    </row>
    <row r="59" spans="1:18" ht="46" x14ac:dyDescent="0.25">
      <c r="A59" s="13">
        <v>55</v>
      </c>
      <c r="B59" s="45" t="s">
        <v>131</v>
      </c>
      <c r="C59" s="15" t="s">
        <v>18</v>
      </c>
      <c r="D59" s="15" t="s">
        <v>114</v>
      </c>
      <c r="E59" s="15" t="s">
        <v>120</v>
      </c>
      <c r="F59" s="15" t="s">
        <v>21</v>
      </c>
      <c r="G59" s="15" t="s">
        <v>132</v>
      </c>
      <c r="H59" s="15" t="s">
        <v>43</v>
      </c>
      <c r="I59" s="18" t="s">
        <v>133</v>
      </c>
      <c r="J59" s="58" t="s">
        <v>134</v>
      </c>
      <c r="K59" s="15" t="s">
        <v>25</v>
      </c>
      <c r="L59" s="15" t="s">
        <v>19</v>
      </c>
      <c r="M59" s="15" t="s">
        <v>34</v>
      </c>
      <c r="N59" s="14" t="str">
        <f t="shared" si="6"/>
        <v>-</v>
      </c>
      <c r="O59" s="16">
        <v>127834</v>
      </c>
      <c r="P59" s="17">
        <v>12</v>
      </c>
      <c r="Q59" s="15" t="s">
        <v>71</v>
      </c>
      <c r="R59" s="14" t="s">
        <v>46</v>
      </c>
    </row>
    <row r="60" spans="1:18" ht="184" x14ac:dyDescent="0.25">
      <c r="A60" s="13">
        <v>56</v>
      </c>
      <c r="B60" s="26" t="s">
        <v>94</v>
      </c>
      <c r="C60" s="15" t="s">
        <v>18</v>
      </c>
      <c r="D60" s="15" t="s">
        <v>114</v>
      </c>
      <c r="E60" s="15" t="s">
        <v>245</v>
      </c>
      <c r="F60" s="15" t="s">
        <v>43</v>
      </c>
      <c r="G60" s="15" t="s">
        <v>19</v>
      </c>
      <c r="H60" s="15" t="s">
        <v>43</v>
      </c>
      <c r="I60" s="18" t="s">
        <v>265</v>
      </c>
      <c r="J60" s="58" t="s">
        <v>246</v>
      </c>
      <c r="K60" s="15" t="s">
        <v>25</v>
      </c>
      <c r="L60" s="15" t="s">
        <v>19</v>
      </c>
      <c r="M60" s="15" t="s">
        <v>34</v>
      </c>
      <c r="N60" s="14" t="s">
        <v>19</v>
      </c>
      <c r="O60" s="16">
        <v>600000</v>
      </c>
      <c r="P60" s="17">
        <v>12</v>
      </c>
      <c r="Q60" s="15" t="s">
        <v>71</v>
      </c>
      <c r="R60" s="14" t="s">
        <v>46</v>
      </c>
    </row>
    <row r="61" spans="1:18" ht="46" x14ac:dyDescent="0.25">
      <c r="A61" s="13">
        <v>57</v>
      </c>
      <c r="B61" s="45" t="s">
        <v>135</v>
      </c>
      <c r="C61" s="15" t="s">
        <v>18</v>
      </c>
      <c r="D61" s="15" t="s">
        <v>114</v>
      </c>
      <c r="E61" s="15" t="s">
        <v>136</v>
      </c>
      <c r="F61" s="15" t="s">
        <v>43</v>
      </c>
      <c r="G61" s="15" t="s">
        <v>19</v>
      </c>
      <c r="H61" s="15" t="s">
        <v>25</v>
      </c>
      <c r="I61" s="18" t="s">
        <v>247</v>
      </c>
      <c r="J61" s="58" t="s">
        <v>137</v>
      </c>
      <c r="K61" s="15" t="s">
        <v>25</v>
      </c>
      <c r="L61" s="15" t="s">
        <v>19</v>
      </c>
      <c r="M61" s="15" t="s">
        <v>34</v>
      </c>
      <c r="N61" s="14" t="s">
        <v>19</v>
      </c>
      <c r="O61" s="16">
        <v>2040000</v>
      </c>
      <c r="P61" s="17">
        <v>12</v>
      </c>
      <c r="Q61" s="15" t="s">
        <v>40</v>
      </c>
      <c r="R61" s="14" t="s">
        <v>46</v>
      </c>
    </row>
    <row r="62" spans="1:18" ht="34.5" x14ac:dyDescent="0.25">
      <c r="A62" s="13">
        <v>58</v>
      </c>
      <c r="B62" s="45" t="s">
        <v>135</v>
      </c>
      <c r="C62" s="15" t="s">
        <v>18</v>
      </c>
      <c r="D62" s="15" t="s">
        <v>114</v>
      </c>
      <c r="E62" s="15" t="s">
        <v>136</v>
      </c>
      <c r="F62" s="15" t="s">
        <v>43</v>
      </c>
      <c r="G62" s="15" t="s">
        <v>19</v>
      </c>
      <c r="H62" s="15" t="s">
        <v>25</v>
      </c>
      <c r="I62" s="18" t="s">
        <v>248</v>
      </c>
      <c r="J62" s="58" t="s">
        <v>137</v>
      </c>
      <c r="K62" s="15" t="s">
        <v>25</v>
      </c>
      <c r="L62" s="15" t="s">
        <v>19</v>
      </c>
      <c r="M62" s="15" t="s">
        <v>34</v>
      </c>
      <c r="N62" s="14" t="s">
        <v>19</v>
      </c>
      <c r="O62" s="16">
        <v>600000</v>
      </c>
      <c r="P62" s="17">
        <v>12</v>
      </c>
      <c r="Q62" s="15" t="s">
        <v>40</v>
      </c>
      <c r="R62" s="14" t="s">
        <v>46</v>
      </c>
    </row>
    <row r="63" spans="1:18" ht="34.5" x14ac:dyDescent="0.25">
      <c r="A63" s="13">
        <v>59</v>
      </c>
      <c r="B63" s="45" t="s">
        <v>138</v>
      </c>
      <c r="C63" s="15" t="s">
        <v>18</v>
      </c>
      <c r="D63" s="15" t="s">
        <v>114</v>
      </c>
      <c r="E63" s="15" t="s">
        <v>136</v>
      </c>
      <c r="F63" s="15" t="s">
        <v>43</v>
      </c>
      <c r="G63" s="15" t="s">
        <v>19</v>
      </c>
      <c r="H63" s="15" t="s">
        <v>25</v>
      </c>
      <c r="I63" s="18" t="s">
        <v>139</v>
      </c>
      <c r="J63" s="58" t="s">
        <v>137</v>
      </c>
      <c r="K63" s="15" t="s">
        <v>25</v>
      </c>
      <c r="L63" s="15" t="s">
        <v>19</v>
      </c>
      <c r="M63" s="15" t="s">
        <v>34</v>
      </c>
      <c r="N63" s="14" t="s">
        <v>19</v>
      </c>
      <c r="O63" s="16">
        <v>1320000</v>
      </c>
      <c r="P63" s="17">
        <v>12</v>
      </c>
      <c r="Q63" s="15" t="s">
        <v>71</v>
      </c>
      <c r="R63" s="14" t="s">
        <v>46</v>
      </c>
    </row>
    <row r="64" spans="1:18" ht="46" x14ac:dyDescent="0.25">
      <c r="A64" s="13">
        <v>60</v>
      </c>
      <c r="B64" s="45" t="s">
        <v>249</v>
      </c>
      <c r="C64" s="15" t="s">
        <v>18</v>
      </c>
      <c r="D64" s="15" t="s">
        <v>114</v>
      </c>
      <c r="E64" s="15" t="s">
        <v>136</v>
      </c>
      <c r="F64" s="15" t="s">
        <v>21</v>
      </c>
      <c r="G64" s="15" t="s">
        <v>250</v>
      </c>
      <c r="H64" s="15" t="s">
        <v>43</v>
      </c>
      <c r="I64" s="18" t="s">
        <v>251</v>
      </c>
      <c r="J64" s="58" t="s">
        <v>252</v>
      </c>
      <c r="K64" s="15" t="s">
        <v>25</v>
      </c>
      <c r="L64" s="15" t="s">
        <v>19</v>
      </c>
      <c r="M64" s="15" t="s">
        <v>38</v>
      </c>
      <c r="N64" s="14" t="s">
        <v>253</v>
      </c>
      <c r="O64" s="16">
        <v>1600000</v>
      </c>
      <c r="P64" s="17">
        <v>26</v>
      </c>
      <c r="Q64" s="15" t="s">
        <v>71</v>
      </c>
      <c r="R64" s="14" t="s">
        <v>46</v>
      </c>
    </row>
    <row r="65" spans="1:18" ht="57.5" x14ac:dyDescent="0.25">
      <c r="A65" s="13">
        <v>61</v>
      </c>
      <c r="B65" s="14" t="s">
        <v>259</v>
      </c>
      <c r="C65" s="15" t="s">
        <v>267</v>
      </c>
      <c r="D65" s="15" t="s">
        <v>268</v>
      </c>
      <c r="E65" s="15" t="s">
        <v>270</v>
      </c>
      <c r="F65" s="15" t="s">
        <v>21</v>
      </c>
      <c r="G65" s="15" t="s">
        <v>276</v>
      </c>
      <c r="H65" s="15" t="s">
        <v>43</v>
      </c>
      <c r="I65" s="14" t="s">
        <v>277</v>
      </c>
      <c r="J65" s="18" t="s">
        <v>278</v>
      </c>
      <c r="K65" s="15" t="s">
        <v>25</v>
      </c>
      <c r="L65" s="15" t="str">
        <f t="shared" ref="L65:L68" si="7">IF(K65="","PREENCHER COLUNA K",IF(K65="Não se aplica","-","Informar nº contrato (preferência) ou linha PAC"))</f>
        <v>-</v>
      </c>
      <c r="M65" s="15" t="s">
        <v>34</v>
      </c>
      <c r="N65" s="14" t="str">
        <f t="shared" ref="N65" si="8">IF(M65="Alto","Grau de Prioridade Alto: JUSTIFICAR",IF(M65="","PREENCHER COLUNA M","-"))</f>
        <v>-</v>
      </c>
      <c r="O65" s="16">
        <v>78000</v>
      </c>
      <c r="P65" s="17">
        <v>48</v>
      </c>
      <c r="Q65" s="15" t="s">
        <v>27</v>
      </c>
      <c r="R65" s="14" t="s">
        <v>52</v>
      </c>
    </row>
    <row r="66" spans="1:18" ht="69" x14ac:dyDescent="0.25">
      <c r="A66" s="13">
        <v>62</v>
      </c>
      <c r="B66" s="14" t="s">
        <v>259</v>
      </c>
      <c r="C66" s="25" t="s">
        <v>267</v>
      </c>
      <c r="D66" s="15" t="s">
        <v>268</v>
      </c>
      <c r="E66" s="15" t="s">
        <v>269</v>
      </c>
      <c r="F66" s="15" t="s">
        <v>21</v>
      </c>
      <c r="G66" s="15" t="s">
        <v>279</v>
      </c>
      <c r="H66" s="15" t="s">
        <v>43</v>
      </c>
      <c r="I66" s="18" t="s">
        <v>280</v>
      </c>
      <c r="J66" s="18" t="s">
        <v>281</v>
      </c>
      <c r="K66" s="15" t="s">
        <v>25</v>
      </c>
      <c r="L66" s="15" t="str">
        <f t="shared" si="7"/>
        <v>-</v>
      </c>
      <c r="M66" s="15" t="s">
        <v>38</v>
      </c>
      <c r="N66" s="14" t="s">
        <v>281</v>
      </c>
      <c r="O66" s="16">
        <v>1250000</v>
      </c>
      <c r="P66" s="17">
        <v>60</v>
      </c>
      <c r="Q66" s="15" t="s">
        <v>71</v>
      </c>
      <c r="R66" s="14" t="s">
        <v>28</v>
      </c>
    </row>
    <row r="67" spans="1:18" ht="69" x14ac:dyDescent="0.25">
      <c r="A67" s="13">
        <v>63</v>
      </c>
      <c r="B67" s="14" t="s">
        <v>263</v>
      </c>
      <c r="C67" s="15" t="s">
        <v>267</v>
      </c>
      <c r="D67" s="15" t="s">
        <v>19</v>
      </c>
      <c r="E67" s="15" t="s">
        <v>282</v>
      </c>
      <c r="F67" s="15" t="s">
        <v>21</v>
      </c>
      <c r="G67" s="15" t="s">
        <v>283</v>
      </c>
      <c r="H67" s="15" t="s">
        <v>43</v>
      </c>
      <c r="I67" s="14" t="s">
        <v>284</v>
      </c>
      <c r="J67" s="18" t="s">
        <v>326</v>
      </c>
      <c r="K67" s="15" t="s">
        <v>25</v>
      </c>
      <c r="L67" s="15" t="str">
        <f t="shared" si="7"/>
        <v>-</v>
      </c>
      <c r="M67" s="15" t="s">
        <v>38</v>
      </c>
      <c r="N67" s="14" t="s">
        <v>285</v>
      </c>
      <c r="O67" s="16">
        <v>600000</v>
      </c>
      <c r="P67" s="17">
        <v>60</v>
      </c>
      <c r="Q67" s="15" t="s">
        <v>54</v>
      </c>
      <c r="R67" s="14" t="s">
        <v>52</v>
      </c>
    </row>
    <row r="68" spans="1:18" ht="69" x14ac:dyDescent="0.25">
      <c r="A68" s="13">
        <v>64</v>
      </c>
      <c r="B68" s="14" t="s">
        <v>67</v>
      </c>
      <c r="C68" s="15" t="s">
        <v>267</v>
      </c>
      <c r="D68" s="15" t="s">
        <v>271</v>
      </c>
      <c r="E68" s="15" t="s">
        <v>273</v>
      </c>
      <c r="F68" s="15" t="s">
        <v>21</v>
      </c>
      <c r="G68" s="15" t="s">
        <v>325</v>
      </c>
      <c r="H68" s="15" t="s">
        <v>43</v>
      </c>
      <c r="I68" s="14" t="s">
        <v>286</v>
      </c>
      <c r="J68" s="18" t="s">
        <v>324</v>
      </c>
      <c r="K68" s="15" t="s">
        <v>25</v>
      </c>
      <c r="L68" s="15" t="str">
        <f t="shared" si="7"/>
        <v>-</v>
      </c>
      <c r="M68" s="15" t="s">
        <v>38</v>
      </c>
      <c r="N68" s="47" t="s">
        <v>287</v>
      </c>
      <c r="O68" s="16">
        <v>1500000</v>
      </c>
      <c r="P68" s="17">
        <v>30</v>
      </c>
      <c r="Q68" s="15" t="s">
        <v>35</v>
      </c>
      <c r="R68" s="14" t="s">
        <v>28</v>
      </c>
    </row>
    <row r="69" spans="1:18" ht="46" x14ac:dyDescent="0.25">
      <c r="A69" s="13">
        <v>65</v>
      </c>
      <c r="B69" s="14" t="s">
        <v>67</v>
      </c>
      <c r="C69" s="15" t="s">
        <v>267</v>
      </c>
      <c r="D69" s="15" t="s">
        <v>271</v>
      </c>
      <c r="E69" s="48" t="s">
        <v>272</v>
      </c>
      <c r="F69" s="15" t="s">
        <v>21</v>
      </c>
      <c r="G69" s="15" t="s">
        <v>288</v>
      </c>
      <c r="H69" s="15" t="s">
        <v>21</v>
      </c>
      <c r="I69" s="14" t="s">
        <v>289</v>
      </c>
      <c r="J69" s="18" t="s">
        <v>290</v>
      </c>
      <c r="K69" s="15" t="s">
        <v>25</v>
      </c>
      <c r="L69" s="15" t="s">
        <v>19</v>
      </c>
      <c r="M69" s="15" t="s">
        <v>34</v>
      </c>
      <c r="N69" s="14" t="str">
        <f t="shared" ref="N69:N70" si="9">IF(M69="Alto","Grau de Prioridade Alto: JUSTIFICAR",IF(M69="","PREENCHER COLUNA M","-"))</f>
        <v>-</v>
      </c>
      <c r="O69" s="16">
        <v>900000</v>
      </c>
      <c r="P69" s="17">
        <v>30</v>
      </c>
      <c r="Q69" s="15" t="s">
        <v>27</v>
      </c>
      <c r="R69" s="14" t="s">
        <v>28</v>
      </c>
    </row>
    <row r="70" spans="1:18" ht="34.5" x14ac:dyDescent="0.25">
      <c r="A70" s="13">
        <v>66</v>
      </c>
      <c r="B70" s="18" t="s">
        <v>67</v>
      </c>
      <c r="C70" s="25" t="s">
        <v>267</v>
      </c>
      <c r="D70" s="24" t="s">
        <v>271</v>
      </c>
      <c r="E70" s="24" t="s">
        <v>273</v>
      </c>
      <c r="F70" s="24" t="s">
        <v>43</v>
      </c>
      <c r="G70" s="24" t="s">
        <v>19</v>
      </c>
      <c r="H70" s="24" t="s">
        <v>25</v>
      </c>
      <c r="I70" s="18" t="s">
        <v>274</v>
      </c>
      <c r="J70" s="18" t="s">
        <v>275</v>
      </c>
      <c r="K70" s="24" t="s">
        <v>25</v>
      </c>
      <c r="L70" s="24" t="str">
        <f t="shared" ref="L70" si="10">IF(K70="","PREENCHER COLUNA K",IF(K70="Não se aplica","-","Informar nº contrato (preferência) ou linha PAC"))</f>
        <v>-</v>
      </c>
      <c r="M70" s="24" t="s">
        <v>26</v>
      </c>
      <c r="N70" s="18" t="str">
        <f t="shared" si="9"/>
        <v>-</v>
      </c>
      <c r="O70" s="22">
        <v>7000</v>
      </c>
      <c r="P70" s="23">
        <v>12</v>
      </c>
      <c r="Q70" s="24" t="s">
        <v>71</v>
      </c>
      <c r="R70" s="18" t="s">
        <v>28</v>
      </c>
    </row>
    <row r="71" spans="1:18" ht="126.5" x14ac:dyDescent="0.25">
      <c r="A71" s="13">
        <v>67</v>
      </c>
      <c r="B71" s="14" t="s">
        <v>262</v>
      </c>
      <c r="C71" s="15" t="s">
        <v>291</v>
      </c>
      <c r="D71" s="15" t="s">
        <v>292</v>
      </c>
      <c r="E71" s="15" t="s">
        <v>293</v>
      </c>
      <c r="F71" s="15" t="s">
        <v>21</v>
      </c>
      <c r="G71" s="15" t="s">
        <v>294</v>
      </c>
      <c r="H71" s="15" t="s">
        <v>43</v>
      </c>
      <c r="I71" s="18" t="s">
        <v>295</v>
      </c>
      <c r="J71" s="18" t="s">
        <v>296</v>
      </c>
      <c r="K71" s="15" t="s">
        <v>25</v>
      </c>
      <c r="L71" s="15" t="s">
        <v>19</v>
      </c>
      <c r="M71" s="15" t="s">
        <v>38</v>
      </c>
      <c r="N71" s="14" t="s">
        <v>297</v>
      </c>
      <c r="O71" s="16">
        <v>6058.6680000000006</v>
      </c>
      <c r="P71" s="17">
        <v>12</v>
      </c>
      <c r="Q71" s="15" t="s">
        <v>101</v>
      </c>
      <c r="R71" s="14" t="s">
        <v>28</v>
      </c>
    </row>
    <row r="72" spans="1:18" ht="23.5" customHeight="1" x14ac:dyDescent="0.25">
      <c r="A72" s="13">
        <v>68</v>
      </c>
      <c r="B72" s="53" t="s">
        <v>135</v>
      </c>
      <c r="C72" s="15" t="s">
        <v>291</v>
      </c>
      <c r="D72" s="15" t="s">
        <v>298</v>
      </c>
      <c r="E72" s="15" t="s">
        <v>298</v>
      </c>
      <c r="F72" s="15" t="s">
        <v>43</v>
      </c>
      <c r="G72" s="15" t="s">
        <v>19</v>
      </c>
      <c r="H72" s="15" t="s">
        <v>25</v>
      </c>
      <c r="I72" s="18" t="s">
        <v>312</v>
      </c>
      <c r="J72" s="18" t="s">
        <v>299</v>
      </c>
      <c r="K72" s="15" t="s">
        <v>25</v>
      </c>
      <c r="L72" s="15" t="s">
        <v>19</v>
      </c>
      <c r="M72" s="15" t="s">
        <v>34</v>
      </c>
      <c r="N72" s="15" t="s">
        <v>19</v>
      </c>
      <c r="O72" s="16">
        <v>15000</v>
      </c>
      <c r="P72" s="17">
        <v>12</v>
      </c>
      <c r="Q72" s="15" t="s">
        <v>95</v>
      </c>
      <c r="R72" s="14" t="s">
        <v>256</v>
      </c>
    </row>
    <row r="73" spans="1:18" ht="23.5" customHeight="1" x14ac:dyDescent="0.25">
      <c r="A73" s="13">
        <v>69</v>
      </c>
      <c r="B73" s="53" t="s">
        <v>59</v>
      </c>
      <c r="C73" s="15" t="s">
        <v>291</v>
      </c>
      <c r="D73" s="15" t="s">
        <v>298</v>
      </c>
      <c r="E73" s="15" t="s">
        <v>298</v>
      </c>
      <c r="F73" s="15" t="s">
        <v>43</v>
      </c>
      <c r="G73" s="15" t="s">
        <v>19</v>
      </c>
      <c r="H73" s="15" t="s">
        <v>25</v>
      </c>
      <c r="I73" s="18" t="s">
        <v>300</v>
      </c>
      <c r="J73" s="18" t="s">
        <v>300</v>
      </c>
      <c r="K73" s="15" t="s">
        <v>25</v>
      </c>
      <c r="L73" s="15" t="s">
        <v>19</v>
      </c>
      <c r="M73" s="15" t="s">
        <v>34</v>
      </c>
      <c r="N73" s="15" t="s">
        <v>19</v>
      </c>
      <c r="O73" s="16">
        <v>13000</v>
      </c>
      <c r="P73" s="17">
        <v>12</v>
      </c>
      <c r="Q73" s="15" t="s">
        <v>95</v>
      </c>
      <c r="R73" s="14" t="s">
        <v>256</v>
      </c>
    </row>
    <row r="74" spans="1:18" ht="23.5" customHeight="1" x14ac:dyDescent="0.25">
      <c r="A74" s="13">
        <v>70</v>
      </c>
      <c r="B74" s="53" t="s">
        <v>258</v>
      </c>
      <c r="C74" s="15" t="s">
        <v>291</v>
      </c>
      <c r="D74" s="15" t="s">
        <v>298</v>
      </c>
      <c r="E74" s="15" t="s">
        <v>298</v>
      </c>
      <c r="F74" s="15" t="s">
        <v>43</v>
      </c>
      <c r="G74" s="15" t="s">
        <v>19</v>
      </c>
      <c r="H74" s="15" t="s">
        <v>25</v>
      </c>
      <c r="I74" s="18" t="s">
        <v>301</v>
      </c>
      <c r="J74" s="18" t="s">
        <v>301</v>
      </c>
      <c r="K74" s="15" t="s">
        <v>25</v>
      </c>
      <c r="L74" s="15" t="s">
        <v>19</v>
      </c>
      <c r="M74" s="15" t="s">
        <v>34</v>
      </c>
      <c r="N74" s="15" t="s">
        <v>19</v>
      </c>
      <c r="O74" s="16">
        <v>13000</v>
      </c>
      <c r="P74" s="17">
        <v>12</v>
      </c>
      <c r="Q74" s="15" t="s">
        <v>68</v>
      </c>
      <c r="R74" s="14" t="s">
        <v>256</v>
      </c>
    </row>
    <row r="75" spans="1:18" ht="23.5" customHeight="1" x14ac:dyDescent="0.25">
      <c r="A75" s="13">
        <v>71</v>
      </c>
      <c r="B75" s="53" t="s">
        <v>59</v>
      </c>
      <c r="C75" s="15" t="s">
        <v>291</v>
      </c>
      <c r="D75" s="15" t="s">
        <v>298</v>
      </c>
      <c r="E75" s="15" t="s">
        <v>298</v>
      </c>
      <c r="F75" s="15" t="s">
        <v>43</v>
      </c>
      <c r="G75" s="15" t="s">
        <v>19</v>
      </c>
      <c r="H75" s="15" t="s">
        <v>25</v>
      </c>
      <c r="I75" s="18" t="s">
        <v>302</v>
      </c>
      <c r="J75" s="18" t="s">
        <v>302</v>
      </c>
      <c r="K75" s="15" t="s">
        <v>25</v>
      </c>
      <c r="L75" s="15" t="s">
        <v>19</v>
      </c>
      <c r="M75" s="15" t="s">
        <v>34</v>
      </c>
      <c r="N75" s="15" t="s">
        <v>19</v>
      </c>
      <c r="O75" s="16">
        <v>25000</v>
      </c>
      <c r="P75" s="17">
        <v>12</v>
      </c>
      <c r="Q75" s="15" t="s">
        <v>68</v>
      </c>
      <c r="R75" s="14" t="s">
        <v>256</v>
      </c>
    </row>
    <row r="76" spans="1:18" s="50" customFormat="1" ht="23.5" customHeight="1" x14ac:dyDescent="0.35">
      <c r="A76" s="13">
        <v>72</v>
      </c>
      <c r="B76" s="14" t="s">
        <v>264</v>
      </c>
      <c r="C76" s="15" t="s">
        <v>291</v>
      </c>
      <c r="D76" s="15" t="s">
        <v>19</v>
      </c>
      <c r="E76" s="15" t="s">
        <v>303</v>
      </c>
      <c r="F76" s="15" t="s">
        <v>43</v>
      </c>
      <c r="G76" s="15" t="s">
        <v>19</v>
      </c>
      <c r="H76" s="15" t="s">
        <v>25</v>
      </c>
      <c r="I76" s="18" t="s">
        <v>313</v>
      </c>
      <c r="J76" s="18" t="s">
        <v>314</v>
      </c>
      <c r="K76" s="15" t="s">
        <v>25</v>
      </c>
      <c r="L76" s="15" t="s">
        <v>19</v>
      </c>
      <c r="M76" s="15" t="s">
        <v>26</v>
      </c>
      <c r="N76" s="15" t="s">
        <v>19</v>
      </c>
      <c r="O76" s="16">
        <v>30000</v>
      </c>
      <c r="P76" s="17">
        <v>1</v>
      </c>
      <c r="Q76" s="15" t="s">
        <v>27</v>
      </c>
      <c r="R76" s="14" t="s">
        <v>255</v>
      </c>
    </row>
    <row r="77" spans="1:18" ht="23.5" customHeight="1" x14ac:dyDescent="0.25">
      <c r="A77" s="13">
        <v>73</v>
      </c>
      <c r="B77" s="14" t="s">
        <v>264</v>
      </c>
      <c r="C77" s="15" t="s">
        <v>291</v>
      </c>
      <c r="D77" s="15" t="s">
        <v>19</v>
      </c>
      <c r="E77" s="15" t="s">
        <v>303</v>
      </c>
      <c r="F77" s="15" t="s">
        <v>43</v>
      </c>
      <c r="G77" s="15" t="s">
        <v>19</v>
      </c>
      <c r="H77" s="15" t="s">
        <v>25</v>
      </c>
      <c r="I77" s="18" t="s">
        <v>315</v>
      </c>
      <c r="J77" s="18" t="s">
        <v>316</v>
      </c>
      <c r="K77" s="15" t="s">
        <v>25</v>
      </c>
      <c r="L77" s="15" t="s">
        <v>19</v>
      </c>
      <c r="M77" s="15" t="s">
        <v>26</v>
      </c>
      <c r="N77" s="15" t="s">
        <v>19</v>
      </c>
      <c r="O77" s="16">
        <v>40000</v>
      </c>
      <c r="P77" s="17">
        <v>1</v>
      </c>
      <c r="Q77" s="15" t="s">
        <v>95</v>
      </c>
      <c r="R77" s="14" t="s">
        <v>255</v>
      </c>
    </row>
    <row r="78" spans="1:18" ht="34.5" x14ac:dyDescent="0.25">
      <c r="A78" s="13">
        <v>74</v>
      </c>
      <c r="B78" s="53" t="s">
        <v>79</v>
      </c>
      <c r="C78" s="15" t="s">
        <v>291</v>
      </c>
      <c r="D78" s="51" t="s">
        <v>304</v>
      </c>
      <c r="E78" s="51" t="s">
        <v>305</v>
      </c>
      <c r="F78" s="15" t="s">
        <v>43</v>
      </c>
      <c r="G78" s="15" t="s">
        <v>19</v>
      </c>
      <c r="H78" s="15" t="s">
        <v>43</v>
      </c>
      <c r="I78" s="46" t="s">
        <v>317</v>
      </c>
      <c r="J78" s="58" t="s">
        <v>306</v>
      </c>
      <c r="K78" s="15" t="s">
        <v>25</v>
      </c>
      <c r="L78" s="15" t="s">
        <v>19</v>
      </c>
      <c r="M78" s="15" t="s">
        <v>34</v>
      </c>
      <c r="N78" s="15" t="s">
        <v>19</v>
      </c>
      <c r="O78" s="52">
        <v>3200000</v>
      </c>
      <c r="P78" s="51">
        <v>24</v>
      </c>
      <c r="Q78" s="15" t="s">
        <v>93</v>
      </c>
      <c r="R78" s="14" t="s">
        <v>52</v>
      </c>
    </row>
    <row r="79" spans="1:18" ht="46" x14ac:dyDescent="0.25">
      <c r="A79" s="13">
        <v>75</v>
      </c>
      <c r="B79" s="53" t="s">
        <v>260</v>
      </c>
      <c r="C79" s="15" t="s">
        <v>291</v>
      </c>
      <c r="D79" s="51" t="s">
        <v>304</v>
      </c>
      <c r="E79" s="51" t="s">
        <v>305</v>
      </c>
      <c r="F79" s="15" t="s">
        <v>43</v>
      </c>
      <c r="G79" s="15" t="s">
        <v>19</v>
      </c>
      <c r="H79" s="15" t="s">
        <v>43</v>
      </c>
      <c r="I79" s="18" t="s">
        <v>307</v>
      </c>
      <c r="J79" s="18" t="s">
        <v>308</v>
      </c>
      <c r="K79" s="15" t="s">
        <v>25</v>
      </c>
      <c r="L79" s="15" t="s">
        <v>19</v>
      </c>
      <c r="M79" s="15" t="s">
        <v>34</v>
      </c>
      <c r="N79" s="15" t="s">
        <v>19</v>
      </c>
      <c r="O79" s="16">
        <v>1000000</v>
      </c>
      <c r="P79" s="17">
        <v>12</v>
      </c>
      <c r="Q79" s="15" t="s">
        <v>95</v>
      </c>
      <c r="R79" s="14" t="s">
        <v>255</v>
      </c>
    </row>
    <row r="80" spans="1:18" ht="69" x14ac:dyDescent="0.25">
      <c r="A80" s="13">
        <v>76</v>
      </c>
      <c r="B80" s="14" t="s">
        <v>94</v>
      </c>
      <c r="C80" s="15" t="s">
        <v>291</v>
      </c>
      <c r="D80" s="15" t="s">
        <v>309</v>
      </c>
      <c r="E80" s="15" t="s">
        <v>19</v>
      </c>
      <c r="F80" s="15" t="s">
        <v>43</v>
      </c>
      <c r="G80" s="15" t="s">
        <v>19</v>
      </c>
      <c r="H80" s="15" t="s">
        <v>25</v>
      </c>
      <c r="I80" s="49" t="s">
        <v>310</v>
      </c>
      <c r="J80" s="18" t="s">
        <v>311</v>
      </c>
      <c r="K80" s="15" t="s">
        <v>25</v>
      </c>
      <c r="L80" s="15" t="s">
        <v>19</v>
      </c>
      <c r="M80" s="15" t="s">
        <v>26</v>
      </c>
      <c r="N80" s="15" t="s">
        <v>19</v>
      </c>
      <c r="O80" s="22">
        <v>80000</v>
      </c>
      <c r="P80" s="23">
        <v>1</v>
      </c>
      <c r="Q80" s="15" t="s">
        <v>68</v>
      </c>
      <c r="R80" s="14" t="s">
        <v>52</v>
      </c>
    </row>
    <row r="81" spans="1:18" ht="115" x14ac:dyDescent="0.25">
      <c r="A81" s="13">
        <v>77</v>
      </c>
      <c r="B81" s="14" t="s">
        <v>94</v>
      </c>
      <c r="C81" s="15" t="s">
        <v>291</v>
      </c>
      <c r="D81" s="15" t="s">
        <v>309</v>
      </c>
      <c r="E81" s="15" t="s">
        <v>19</v>
      </c>
      <c r="F81" s="15" t="s">
        <v>43</v>
      </c>
      <c r="G81" s="15" t="s">
        <v>19</v>
      </c>
      <c r="H81" s="15" t="s">
        <v>25</v>
      </c>
      <c r="I81" s="49" t="s">
        <v>318</v>
      </c>
      <c r="J81" s="18" t="s">
        <v>319</v>
      </c>
      <c r="K81" s="15" t="s">
        <v>25</v>
      </c>
      <c r="L81" s="15" t="s">
        <v>19</v>
      </c>
      <c r="M81" s="15" t="s">
        <v>34</v>
      </c>
      <c r="N81" s="15" t="s">
        <v>19</v>
      </c>
      <c r="O81" s="22">
        <v>400000</v>
      </c>
      <c r="P81" s="23">
        <v>18</v>
      </c>
      <c r="Q81" s="15" t="s">
        <v>93</v>
      </c>
      <c r="R81" s="14" t="s">
        <v>52</v>
      </c>
    </row>
    <row r="82" spans="1:18" s="11" customFormat="1" ht="81" customHeight="1" x14ac:dyDescent="0.25">
      <c r="A82" s="13">
        <v>78</v>
      </c>
      <c r="B82" s="14" t="s">
        <v>259</v>
      </c>
      <c r="C82" s="15" t="s">
        <v>291</v>
      </c>
      <c r="D82" s="15" t="s">
        <v>320</v>
      </c>
      <c r="E82" s="15" t="s">
        <v>19</v>
      </c>
      <c r="F82" s="15" t="s">
        <v>21</v>
      </c>
      <c r="G82" s="15" t="s">
        <v>321</v>
      </c>
      <c r="H82" s="15" t="s">
        <v>43</v>
      </c>
      <c r="I82" s="18" t="s">
        <v>322</v>
      </c>
      <c r="J82" s="14" t="s">
        <v>323</v>
      </c>
      <c r="K82" s="15" t="s">
        <v>25</v>
      </c>
      <c r="L82" s="15" t="s">
        <v>19</v>
      </c>
      <c r="M82" s="15" t="s">
        <v>26</v>
      </c>
      <c r="N82" s="15" t="s">
        <v>19</v>
      </c>
      <c r="O82" s="16">
        <v>246000</v>
      </c>
      <c r="P82" s="17">
        <v>24</v>
      </c>
      <c r="Q82" s="15" t="s">
        <v>101</v>
      </c>
      <c r="R82" s="14" t="s">
        <v>256</v>
      </c>
    </row>
    <row r="83" spans="1:18" ht="34.5" x14ac:dyDescent="0.25">
      <c r="A83" s="13">
        <v>79</v>
      </c>
      <c r="B83" s="55" t="s">
        <v>261</v>
      </c>
      <c r="C83" s="15" t="s">
        <v>332</v>
      </c>
      <c r="D83" s="15" t="s">
        <v>333</v>
      </c>
      <c r="E83" s="15" t="s">
        <v>334</v>
      </c>
      <c r="F83" s="15" t="s">
        <v>43</v>
      </c>
      <c r="G83" s="15" t="s">
        <v>19</v>
      </c>
      <c r="H83" s="15" t="s">
        <v>25</v>
      </c>
      <c r="I83" s="49" t="s">
        <v>335</v>
      </c>
      <c r="J83" s="18" t="s">
        <v>340</v>
      </c>
      <c r="K83" s="15" t="s">
        <v>32</v>
      </c>
      <c r="L83" s="15" t="s">
        <v>336</v>
      </c>
      <c r="M83" s="15" t="s">
        <v>34</v>
      </c>
      <c r="N83" s="14" t="str">
        <f t="shared" ref="N83:N87" si="11">IF(M83="Alto","Grau de Prioridade Alto: JUSTIFICAR",IF(M83="","PREENCHER COLUNA M","-"))</f>
        <v>-</v>
      </c>
      <c r="O83" s="16">
        <v>3000</v>
      </c>
      <c r="P83" s="17">
        <v>12</v>
      </c>
      <c r="Q83" s="15" t="s">
        <v>61</v>
      </c>
      <c r="R83" s="14" t="s">
        <v>28</v>
      </c>
    </row>
    <row r="84" spans="1:18" ht="34.5" x14ac:dyDescent="0.25">
      <c r="A84" s="13">
        <v>80</v>
      </c>
      <c r="B84" s="14" t="s">
        <v>261</v>
      </c>
      <c r="C84" s="15" t="s">
        <v>332</v>
      </c>
      <c r="D84" s="15" t="s">
        <v>333</v>
      </c>
      <c r="E84" s="15" t="s">
        <v>337</v>
      </c>
      <c r="F84" s="15" t="s">
        <v>21</v>
      </c>
      <c r="G84" s="15" t="s">
        <v>338</v>
      </c>
      <c r="H84" s="15" t="s">
        <v>21</v>
      </c>
      <c r="I84" s="49" t="s">
        <v>339</v>
      </c>
      <c r="J84" s="18" t="s">
        <v>340</v>
      </c>
      <c r="K84" s="15" t="s">
        <v>32</v>
      </c>
      <c r="L84" s="15" t="s">
        <v>336</v>
      </c>
      <c r="M84" s="15" t="s">
        <v>34</v>
      </c>
      <c r="N84" s="14" t="str">
        <f t="shared" si="11"/>
        <v>-</v>
      </c>
      <c r="O84" s="16">
        <v>2000</v>
      </c>
      <c r="P84" s="17">
        <v>12</v>
      </c>
      <c r="Q84" s="15" t="s">
        <v>47</v>
      </c>
      <c r="R84" s="14" t="s">
        <v>28</v>
      </c>
    </row>
    <row r="85" spans="1:18" ht="57.5" x14ac:dyDescent="0.25">
      <c r="A85" s="13">
        <v>81</v>
      </c>
      <c r="B85" s="19" t="s">
        <v>356</v>
      </c>
      <c r="C85" s="15" t="s">
        <v>332</v>
      </c>
      <c r="D85" s="15" t="s">
        <v>333</v>
      </c>
      <c r="E85" s="15" t="s">
        <v>342</v>
      </c>
      <c r="F85" s="15" t="s">
        <v>21</v>
      </c>
      <c r="G85" s="15" t="s">
        <v>357</v>
      </c>
      <c r="H85" s="15" t="s">
        <v>21</v>
      </c>
      <c r="I85" s="49" t="s">
        <v>358</v>
      </c>
      <c r="J85" s="18" t="s">
        <v>359</v>
      </c>
      <c r="K85" s="15" t="s">
        <v>25</v>
      </c>
      <c r="L85" s="19" t="str">
        <f t="shared" ref="L85:L89" si="12">IF(K85="","PREENCHER COLUNA K",IF(K85="Não se aplica","-","Informar nº contrato (preferência) ou linha PAC"))</f>
        <v>-</v>
      </c>
      <c r="M85" s="15" t="s">
        <v>38</v>
      </c>
      <c r="N85" s="49" t="s">
        <v>360</v>
      </c>
      <c r="O85" s="16">
        <v>525000</v>
      </c>
      <c r="P85" s="17">
        <v>30</v>
      </c>
      <c r="Q85" s="15" t="s">
        <v>47</v>
      </c>
      <c r="R85" s="19" t="s">
        <v>28</v>
      </c>
    </row>
    <row r="86" spans="1:18" ht="23" x14ac:dyDescent="0.25">
      <c r="A86" s="13">
        <v>82</v>
      </c>
      <c r="B86" s="19" t="s">
        <v>361</v>
      </c>
      <c r="C86" s="15" t="s">
        <v>332</v>
      </c>
      <c r="D86" s="15" t="s">
        <v>333</v>
      </c>
      <c r="E86" s="15" t="s">
        <v>342</v>
      </c>
      <c r="F86" s="15" t="s">
        <v>43</v>
      </c>
      <c r="G86" s="15" t="s">
        <v>19</v>
      </c>
      <c r="H86" s="15" t="s">
        <v>25</v>
      </c>
      <c r="I86" s="49" t="s">
        <v>362</v>
      </c>
      <c r="J86" s="18" t="s">
        <v>363</v>
      </c>
      <c r="K86" s="15" t="s">
        <v>25</v>
      </c>
      <c r="L86" s="19" t="str">
        <f t="shared" si="12"/>
        <v>-</v>
      </c>
      <c r="M86" s="15" t="s">
        <v>34</v>
      </c>
      <c r="N86" s="14" t="str">
        <f t="shared" si="11"/>
        <v>-</v>
      </c>
      <c r="O86" s="16">
        <v>2200</v>
      </c>
      <c r="P86" s="17">
        <v>3</v>
      </c>
      <c r="Q86" s="15" t="s">
        <v>27</v>
      </c>
      <c r="R86" s="12" t="s">
        <v>28</v>
      </c>
    </row>
    <row r="87" spans="1:18" ht="23" x14ac:dyDescent="0.25">
      <c r="A87" s="13">
        <v>83</v>
      </c>
      <c r="B87" s="12" t="s">
        <v>364</v>
      </c>
      <c r="C87" s="15" t="s">
        <v>332</v>
      </c>
      <c r="D87" s="15" t="s">
        <v>333</v>
      </c>
      <c r="E87" s="15" t="s">
        <v>342</v>
      </c>
      <c r="F87" s="15" t="s">
        <v>43</v>
      </c>
      <c r="G87" s="15" t="s">
        <v>19</v>
      </c>
      <c r="H87" s="15" t="s">
        <v>25</v>
      </c>
      <c r="I87" s="49" t="s">
        <v>365</v>
      </c>
      <c r="J87" s="18" t="s">
        <v>363</v>
      </c>
      <c r="K87" s="15" t="s">
        <v>25</v>
      </c>
      <c r="L87" s="19" t="str">
        <f t="shared" si="12"/>
        <v>-</v>
      </c>
      <c r="M87" s="15" t="s">
        <v>34</v>
      </c>
      <c r="N87" s="14" t="str">
        <f t="shared" si="11"/>
        <v>-</v>
      </c>
      <c r="O87" s="16">
        <v>350</v>
      </c>
      <c r="P87" s="17">
        <v>3</v>
      </c>
      <c r="Q87" s="15" t="s">
        <v>27</v>
      </c>
      <c r="R87" s="12" t="s">
        <v>28</v>
      </c>
    </row>
    <row r="88" spans="1:18" ht="57.5" x14ac:dyDescent="0.25">
      <c r="A88" s="13">
        <v>84</v>
      </c>
      <c r="B88" s="14" t="s">
        <v>341</v>
      </c>
      <c r="C88" s="15" t="s">
        <v>332</v>
      </c>
      <c r="D88" s="15" t="s">
        <v>333</v>
      </c>
      <c r="E88" s="15" t="s">
        <v>342</v>
      </c>
      <c r="F88" s="15" t="s">
        <v>21</v>
      </c>
      <c r="G88" s="15" t="s">
        <v>343</v>
      </c>
      <c r="H88" s="15" t="s">
        <v>43</v>
      </c>
      <c r="I88" s="49" t="s">
        <v>344</v>
      </c>
      <c r="J88" s="18" t="s">
        <v>366</v>
      </c>
      <c r="K88" s="15" t="s">
        <v>32</v>
      </c>
      <c r="L88" s="15" t="s">
        <v>345</v>
      </c>
      <c r="M88" s="15" t="s">
        <v>38</v>
      </c>
      <c r="N88" s="19" t="s">
        <v>346</v>
      </c>
      <c r="O88" s="16">
        <v>1500</v>
      </c>
      <c r="P88" s="17">
        <v>12</v>
      </c>
      <c r="Q88" s="15" t="s">
        <v>61</v>
      </c>
      <c r="R88" s="19" t="s">
        <v>28</v>
      </c>
    </row>
    <row r="89" spans="1:18" ht="23" x14ac:dyDescent="0.25">
      <c r="A89" s="13">
        <v>85</v>
      </c>
      <c r="B89" s="14" t="s">
        <v>55</v>
      </c>
      <c r="C89" s="15" t="s">
        <v>332</v>
      </c>
      <c r="D89" s="15" t="s">
        <v>333</v>
      </c>
      <c r="E89" s="15" t="s">
        <v>347</v>
      </c>
      <c r="F89" s="15" t="s">
        <v>43</v>
      </c>
      <c r="G89" s="15" t="s">
        <v>19</v>
      </c>
      <c r="H89" s="15" t="s">
        <v>43</v>
      </c>
      <c r="I89" s="49" t="s">
        <v>367</v>
      </c>
      <c r="J89" s="18" t="s">
        <v>368</v>
      </c>
      <c r="K89" s="15" t="s">
        <v>25</v>
      </c>
      <c r="L89" s="14" t="str">
        <f t="shared" si="12"/>
        <v>-</v>
      </c>
      <c r="M89" s="15" t="s">
        <v>26</v>
      </c>
      <c r="N89" s="14" t="str">
        <f t="shared" ref="N89:N94" si="13">IF(M89="Alto","Grau de Prioridade Alto: JUSTIFICAR",IF(M89="","PREENCHER COLUNA M","-"))</f>
        <v>-</v>
      </c>
      <c r="O89" s="16">
        <v>240000</v>
      </c>
      <c r="P89" s="17">
        <v>60</v>
      </c>
      <c r="Q89" s="15" t="s">
        <v>101</v>
      </c>
      <c r="R89" s="14" t="s">
        <v>254</v>
      </c>
    </row>
    <row r="90" spans="1:18" ht="34.5" x14ac:dyDescent="0.25">
      <c r="A90" s="13">
        <v>86</v>
      </c>
      <c r="B90" s="14" t="s">
        <v>261</v>
      </c>
      <c r="C90" s="15" t="s">
        <v>332</v>
      </c>
      <c r="D90" s="15" t="s">
        <v>333</v>
      </c>
      <c r="E90" s="15" t="s">
        <v>347</v>
      </c>
      <c r="F90" s="15" t="s">
        <v>43</v>
      </c>
      <c r="G90" s="15" t="s">
        <v>19</v>
      </c>
      <c r="H90" s="15" t="s">
        <v>25</v>
      </c>
      <c r="I90" s="49" t="s">
        <v>348</v>
      </c>
      <c r="J90" s="18" t="s">
        <v>340</v>
      </c>
      <c r="K90" s="15" t="s">
        <v>32</v>
      </c>
      <c r="L90" s="15" t="s">
        <v>336</v>
      </c>
      <c r="M90" s="15" t="s">
        <v>34</v>
      </c>
      <c r="N90" s="14" t="str">
        <f>IF(M90="Alto","Grau de Prioridade Alto: JUSTIFICAR",IF(M90="","PREENCHER COLUNA M","-"))</f>
        <v>-</v>
      </c>
      <c r="O90" s="56">
        <v>6000</v>
      </c>
      <c r="P90" s="17">
        <v>12</v>
      </c>
      <c r="Q90" s="15" t="s">
        <v>61</v>
      </c>
      <c r="R90" s="14" t="s">
        <v>254</v>
      </c>
    </row>
    <row r="91" spans="1:18" ht="57.5" x14ac:dyDescent="0.25">
      <c r="A91" s="13">
        <v>87</v>
      </c>
      <c r="B91" s="55" t="s">
        <v>94</v>
      </c>
      <c r="C91" s="15" t="s">
        <v>332</v>
      </c>
      <c r="D91" s="15" t="s">
        <v>349</v>
      </c>
      <c r="E91" s="15" t="s">
        <v>19</v>
      </c>
      <c r="F91" s="15" t="s">
        <v>43</v>
      </c>
      <c r="G91" s="15" t="s">
        <v>19</v>
      </c>
      <c r="H91" s="15" t="s">
        <v>43</v>
      </c>
      <c r="I91" s="49" t="s">
        <v>369</v>
      </c>
      <c r="J91" s="18" t="s">
        <v>350</v>
      </c>
      <c r="K91" s="15" t="s">
        <v>25</v>
      </c>
      <c r="L91" s="14" t="s">
        <v>19</v>
      </c>
      <c r="M91" s="15" t="s">
        <v>26</v>
      </c>
      <c r="N91" s="14" t="str">
        <f t="shared" si="13"/>
        <v>-</v>
      </c>
      <c r="O91" s="22">
        <v>80000</v>
      </c>
      <c r="P91" s="23">
        <v>12</v>
      </c>
      <c r="Q91" s="15" t="s">
        <v>61</v>
      </c>
      <c r="R91" s="14" t="s">
        <v>254</v>
      </c>
    </row>
    <row r="92" spans="1:18" ht="34.5" x14ac:dyDescent="0.25">
      <c r="A92" s="13">
        <v>88</v>
      </c>
      <c r="B92" s="57" t="s">
        <v>147</v>
      </c>
      <c r="C92" s="15" t="s">
        <v>332</v>
      </c>
      <c r="D92" s="15" t="s">
        <v>333</v>
      </c>
      <c r="E92" s="15" t="s">
        <v>351</v>
      </c>
      <c r="F92" s="15" t="s">
        <v>21</v>
      </c>
      <c r="G92" s="15" t="s">
        <v>370</v>
      </c>
      <c r="H92" s="15" t="s">
        <v>43</v>
      </c>
      <c r="I92" s="49" t="s">
        <v>371</v>
      </c>
      <c r="J92" s="18" t="s">
        <v>355</v>
      </c>
      <c r="K92" s="15" t="s">
        <v>25</v>
      </c>
      <c r="L92" s="14" t="str">
        <f t="shared" ref="L92" si="14">IF(K92="","PREENCHER COLUNA K",IF(K92="Não se aplica","-","Informar nº contrato (preferência) ou linha PAC"))</f>
        <v>-</v>
      </c>
      <c r="M92" s="15" t="s">
        <v>34</v>
      </c>
      <c r="N92" s="14" t="str">
        <f t="shared" si="13"/>
        <v>-</v>
      </c>
      <c r="O92" s="16">
        <v>240000</v>
      </c>
      <c r="P92" s="17">
        <v>36</v>
      </c>
      <c r="Q92" s="15" t="s">
        <v>47</v>
      </c>
      <c r="R92" s="14" t="s">
        <v>46</v>
      </c>
    </row>
    <row r="93" spans="1:18" ht="23" x14ac:dyDescent="0.25">
      <c r="A93" s="13">
        <v>89</v>
      </c>
      <c r="B93" s="57" t="s">
        <v>261</v>
      </c>
      <c r="C93" s="15" t="s">
        <v>332</v>
      </c>
      <c r="D93" s="15" t="s">
        <v>333</v>
      </c>
      <c r="E93" s="15" t="s">
        <v>351</v>
      </c>
      <c r="F93" s="15" t="s">
        <v>21</v>
      </c>
      <c r="G93" s="15" t="s">
        <v>352</v>
      </c>
      <c r="H93" s="15" t="s">
        <v>43</v>
      </c>
      <c r="I93" s="49" t="s">
        <v>353</v>
      </c>
      <c r="J93" s="18" t="s">
        <v>340</v>
      </c>
      <c r="K93" s="15" t="s">
        <v>32</v>
      </c>
      <c r="L93" s="15" t="s">
        <v>354</v>
      </c>
      <c r="M93" s="15" t="s">
        <v>34</v>
      </c>
      <c r="N93" s="14" t="str">
        <f t="shared" si="13"/>
        <v>-</v>
      </c>
      <c r="O93" s="16">
        <v>1800</v>
      </c>
      <c r="P93" s="17">
        <v>12</v>
      </c>
      <c r="Q93" s="15" t="s">
        <v>61</v>
      </c>
      <c r="R93" s="14" t="s">
        <v>256</v>
      </c>
    </row>
    <row r="94" spans="1:18" ht="57.5" x14ac:dyDescent="0.25">
      <c r="A94" s="13">
        <v>90</v>
      </c>
      <c r="B94" s="57" t="s">
        <v>374</v>
      </c>
      <c r="C94" s="15" t="s">
        <v>291</v>
      </c>
      <c r="D94" s="15" t="s">
        <v>375</v>
      </c>
      <c r="E94" s="15" t="s">
        <v>376</v>
      </c>
      <c r="F94" s="15" t="s">
        <v>43</v>
      </c>
      <c r="G94" s="15" t="s">
        <v>19</v>
      </c>
      <c r="H94" s="15" t="s">
        <v>25</v>
      </c>
      <c r="I94" s="49" t="s">
        <v>377</v>
      </c>
      <c r="J94" s="18" t="s">
        <v>378</v>
      </c>
      <c r="K94" s="15" t="s">
        <v>25</v>
      </c>
      <c r="L94" s="15" t="s">
        <v>19</v>
      </c>
      <c r="M94" s="15" t="s">
        <v>34</v>
      </c>
      <c r="N94" s="14" t="str">
        <f t="shared" si="13"/>
        <v>-</v>
      </c>
      <c r="O94" s="16">
        <v>186235.92</v>
      </c>
      <c r="P94" s="17">
        <v>12</v>
      </c>
      <c r="Q94" s="15" t="s">
        <v>40</v>
      </c>
      <c r="R94" s="14" t="s">
        <v>256</v>
      </c>
    </row>
    <row r="95" spans="1:18" ht="34.5" x14ac:dyDescent="0.25">
      <c r="A95" s="13">
        <v>91</v>
      </c>
      <c r="B95" s="57" t="s">
        <v>17</v>
      </c>
      <c r="C95" s="15" t="s">
        <v>291</v>
      </c>
      <c r="D95" s="15" t="s">
        <v>292</v>
      </c>
      <c r="E95" s="15" t="s">
        <v>19</v>
      </c>
      <c r="F95" s="15" t="s">
        <v>43</v>
      </c>
      <c r="G95" s="15" t="s">
        <v>19</v>
      </c>
      <c r="H95" s="15" t="s">
        <v>25</v>
      </c>
      <c r="I95" s="49" t="s">
        <v>380</v>
      </c>
      <c r="J95" s="18" t="s">
        <v>381</v>
      </c>
      <c r="K95" s="15" t="s">
        <v>32</v>
      </c>
      <c r="L95" s="15" t="s">
        <v>382</v>
      </c>
      <c r="M95" s="15" t="s">
        <v>38</v>
      </c>
      <c r="N95" s="14" t="s">
        <v>383</v>
      </c>
      <c r="O95" s="16">
        <v>1235000</v>
      </c>
      <c r="P95" s="17">
        <v>60</v>
      </c>
      <c r="Q95" s="15" t="s">
        <v>27</v>
      </c>
      <c r="R95" s="14" t="s">
        <v>28</v>
      </c>
    </row>
  </sheetData>
  <mergeCells count="2">
    <mergeCell ref="A2:C2"/>
    <mergeCell ref="F2:H2"/>
  </mergeCells>
  <conditionalFormatting sqref="B5:B53">
    <cfRule type="containsText" dxfId="476" priority="12" operator="containsText" text="&quot;Copiar e Colar&quot; da coluna &quot;C&quot; da aba &quot;Contas Cosif&quot;. Pode ter mais de uma conta para cada contratação.">
      <formula>NOT(ISERROR(SEARCH("""Copiar e Colar"" da coluna ""C"" da aba ""Contas Cosif"". Pode ter mais de uma conta para cada contratação.",B5)))</formula>
    </cfRule>
  </conditionalFormatting>
  <conditionalFormatting sqref="B23:B34 C56:I64 K59:R64">
    <cfRule type="containsBlanks" dxfId="475" priority="71">
      <formula>LEN(TRIM(B23))=0</formula>
    </cfRule>
  </conditionalFormatting>
  <conditionalFormatting sqref="B65:B75">
    <cfRule type="containsText" dxfId="474" priority="57" operator="containsText" text="&quot;Copiar e Colar&quot; da coluna &quot;C&quot; da aba &quot;Contas Cosif&quot;. Pode ter mais de uma conta para cada contratação.">
      <formula>NOT(ISERROR(SEARCH("""Copiar e Colar"" da coluna ""C"" da aba ""Contas Cosif"". Pode ter mais de uma conta para cada contratação.",B65)))</formula>
    </cfRule>
  </conditionalFormatting>
  <conditionalFormatting sqref="B78:B86">
    <cfRule type="containsText" dxfId="473" priority="37" operator="containsText" text="&quot;Copiar e Colar&quot; da coluna &quot;C&quot; da aba &quot;Contas Cosif&quot;. Pode ter mais de uma conta para cada contratação.">
      <formula>NOT(ISERROR(SEARCH("""Copiar e Colar"" da coluna ""C"" da aba ""Contas Cosif"". Pode ter mais de uma conta para cada contratação.",B78)))</formula>
    </cfRule>
  </conditionalFormatting>
  <conditionalFormatting sqref="B88:B95">
    <cfRule type="containsText" dxfId="472" priority="21" operator="containsText" text="&quot;Copiar e Colar&quot; da coluna &quot;C&quot; da aba &quot;Contas Cosif&quot;. Pode ter mais de uma conta para cada contratação.">
      <formula>NOT(ISERROR(SEARCH("""Copiar e Colar"" da coluna ""C"" da aba ""Contas Cosif"". Pode ter mais de uma conta para cada contratação.",B88)))</formula>
    </cfRule>
  </conditionalFormatting>
  <conditionalFormatting sqref="B22:H22">
    <cfRule type="containsBlanks" dxfId="471" priority="89">
      <formula>LEN(TRIM(B22))=0</formula>
    </cfRule>
  </conditionalFormatting>
  <conditionalFormatting sqref="B71:K82">
    <cfRule type="containsBlanks" dxfId="470" priority="46">
      <formula>LEN(TRIM(B71))=0</formula>
    </cfRule>
  </conditionalFormatting>
  <conditionalFormatting sqref="B88:M88">
    <cfRule type="containsBlanks" dxfId="469" priority="27">
      <formula>LEN(TRIM(B88))=0</formula>
    </cfRule>
  </conditionalFormatting>
  <conditionalFormatting sqref="B83:Q83 B84:R84">
    <cfRule type="containsBlanks" dxfId="468" priority="38">
      <formula>LEN(TRIM(B83))=0</formula>
    </cfRule>
  </conditionalFormatting>
  <conditionalFormatting sqref="B5:R21">
    <cfRule type="containsBlanks" dxfId="467" priority="63">
      <formula>LEN(TRIM(B5))=0</formula>
    </cfRule>
  </conditionalFormatting>
  <conditionalFormatting sqref="B36:R51">
    <cfRule type="containsBlanks" dxfId="466" priority="106">
      <formula>LEN(TRIM(B36))=0</formula>
    </cfRule>
  </conditionalFormatting>
  <conditionalFormatting sqref="B50:R50">
    <cfRule type="containsBlanks" dxfId="465" priority="130">
      <formula>LEN(TRIM(B50))=0</formula>
    </cfRule>
  </conditionalFormatting>
  <conditionalFormatting sqref="B52:R53">
    <cfRule type="containsBlanks" dxfId="464" priority="7">
      <formula>LEN(TRIM(B52))=0</formula>
    </cfRule>
  </conditionalFormatting>
  <conditionalFormatting sqref="B65:R70">
    <cfRule type="containsBlanks" dxfId="463" priority="59">
      <formula>LEN(TRIM(B65))=0</formula>
    </cfRule>
  </conditionalFormatting>
  <conditionalFormatting sqref="B85:R85 B86:M86">
    <cfRule type="containsBlanks" dxfId="462" priority="33">
      <formula>LEN(TRIM(B85))=0</formula>
    </cfRule>
  </conditionalFormatting>
  <conditionalFormatting sqref="B89:R93">
    <cfRule type="containsBlanks" dxfId="461" priority="20">
      <formula>LEN(TRIM(B89))=0</formula>
    </cfRule>
  </conditionalFormatting>
  <conditionalFormatting sqref="B94:R95">
    <cfRule type="containsBlanks" dxfId="460" priority="1">
      <formula>LEN(TRIM(B94))=0</formula>
    </cfRule>
  </conditionalFormatting>
  <conditionalFormatting sqref="C23:H23">
    <cfRule type="containsBlanks" dxfId="459" priority="88">
      <formula>LEN(TRIM(C23))=0</formula>
    </cfRule>
  </conditionalFormatting>
  <conditionalFormatting sqref="C55:H55">
    <cfRule type="containsBlanks" dxfId="458" priority="64">
      <formula>LEN(TRIM(C55))=0</formula>
    </cfRule>
  </conditionalFormatting>
  <conditionalFormatting sqref="C41:J42">
    <cfRule type="containsBlanks" dxfId="457" priority="103">
      <formula>LEN(TRIM(C41))=0</formula>
    </cfRule>
  </conditionalFormatting>
  <conditionalFormatting sqref="C54:M54 O54:R55 P56:R57 K57:N57 K58:M58 O58:R58">
    <cfRule type="containsBlanks" dxfId="456" priority="65">
      <formula>LEN(TRIM(C54))=0</formula>
    </cfRule>
  </conditionalFormatting>
  <conditionalFormatting sqref="C87:M87">
    <cfRule type="containsBlanks" dxfId="455" priority="29">
      <formula>LEN(TRIM(C87))=0</formula>
    </cfRule>
  </conditionalFormatting>
  <conditionalFormatting sqref="C24:Q25">
    <cfRule type="containsBlanks" dxfId="454" priority="87">
      <formula>LEN(TRIM(C24))=0</formula>
    </cfRule>
  </conditionalFormatting>
  <conditionalFormatting sqref="C27:Q28">
    <cfRule type="containsBlanks" dxfId="453" priority="81">
      <formula>LEN(TRIM(C27))=0</formula>
    </cfRule>
  </conditionalFormatting>
  <conditionalFormatting sqref="C29:Q31">
    <cfRule type="containsBlanks" dxfId="452" priority="76">
      <formula>LEN(TRIM(C29))=0</formula>
    </cfRule>
  </conditionalFormatting>
  <conditionalFormatting sqref="C26:R26">
    <cfRule type="containsBlanks" dxfId="451" priority="82">
      <formula>LEN(TRIM(C26))=0</formula>
    </cfRule>
  </conditionalFormatting>
  <conditionalFormatting sqref="C32:R34">
    <cfRule type="containsBlanks" dxfId="450" priority="72">
      <formula>LEN(TRIM(C32))=0</formula>
    </cfRule>
  </conditionalFormatting>
  <conditionalFormatting sqref="C49:R49">
    <cfRule type="containsBlanks" dxfId="449" priority="117">
      <formula>LEN(TRIM(C49))=0</formula>
    </cfRule>
  </conditionalFormatting>
  <conditionalFormatting sqref="I22:Q23">
    <cfRule type="containsBlanks" dxfId="448" priority="70">
      <formula>LEN(TRIM(I22))=0</formula>
    </cfRule>
  </conditionalFormatting>
  <conditionalFormatting sqref="J5:J35">
    <cfRule type="containsText" dxfId="447" priority="40" operator="containsText" text="PREENCHER COM JUSTIFICATIVA">
      <formula>NOT(ISERROR(SEARCH("PREENCHER COM JUSTIFICATIVA",J5)))</formula>
    </cfRule>
  </conditionalFormatting>
  <conditionalFormatting sqref="J36:J50">
    <cfRule type="containsText" dxfId="446" priority="109" operator="containsText" text="PREENCHER COM JUSTIFICATIVA">
      <formula>NOT(ISERROR(SEARCH("PREENCHER COM JUSTIFICATIVA",J36)))</formula>
    </cfRule>
  </conditionalFormatting>
  <conditionalFormatting sqref="J41:J42">
    <cfRule type="cellIs" dxfId="445" priority="105" operator="equal">
      <formula>"PREENCHER COLUNA K"</formula>
    </cfRule>
    <cfRule type="cellIs" dxfId="444" priority="104" operator="equal">
      <formula>"Informar nº contrato (preferência) ou linha PAC"</formula>
    </cfRule>
  </conditionalFormatting>
  <conditionalFormatting sqref="J50:J51">
    <cfRule type="containsText" dxfId="443" priority="124" operator="containsText" text="PREENCHER COLUNA M">
      <formula>NOT(ISERROR(SEARCH("PREENCHER COLUNA M",J50)))</formula>
    </cfRule>
    <cfRule type="containsText" dxfId="442" priority="125" operator="containsText" text="Grau de Prioridade Alto: JUSTIFICAR">
      <formula>NOT(ISERROR(SEARCH("Grau de Prioridade Alto: JUSTIFICAR",J50)))</formula>
    </cfRule>
    <cfRule type="containsText" dxfId="441" priority="126" operator="containsText" text="PREENCHER COM JUSTIFICATIVA">
      <formula>NOT(ISERROR(SEARCH("PREENCHER COM JUSTIFICATIVA",J50)))</formula>
    </cfRule>
  </conditionalFormatting>
  <conditionalFormatting sqref="J53:J54">
    <cfRule type="containsText" dxfId="440" priority="68" operator="containsText" text="PREENCHER COM JUSTIFICATIVA">
      <formula>NOT(ISERROR(SEARCH("PREENCHER COM JUSTIFICATIVA",J53)))</formula>
    </cfRule>
  </conditionalFormatting>
  <conditionalFormatting sqref="J65:J71">
    <cfRule type="containsText" dxfId="439" priority="58" operator="containsText" text="PREENCHER COM JUSTIFICATIVA">
      <formula>NOT(ISERROR(SEARCH("PREENCHER COM JUSTIFICATIVA",J65)))</formula>
    </cfRule>
  </conditionalFormatting>
  <conditionalFormatting sqref="J76:J95">
    <cfRule type="containsText" dxfId="438" priority="18" operator="containsText" text="PREENCHER COM JUSTIFICATIVA">
      <formula>NOT(ISERROR(SEARCH("PREENCHER COM JUSTIFICATIVA",J76)))</formula>
    </cfRule>
  </conditionalFormatting>
  <conditionalFormatting sqref="J38:K40">
    <cfRule type="containsText" dxfId="437" priority="122" operator="containsText" text="PREENCHER COM JUSTIFICATIVA">
      <formula>NOT(ISERROR(SEARCH("PREENCHER COM JUSTIFICATIVA",J38)))</formula>
    </cfRule>
  </conditionalFormatting>
  <conditionalFormatting sqref="J49:K52">
    <cfRule type="containsText" dxfId="436" priority="13" operator="containsText" text="PREENCHER COM JUSTIFICATIVA">
      <formula>NOT(ISERROR(SEARCH("PREENCHER COM JUSTIFICATIVA",J49)))</formula>
    </cfRule>
  </conditionalFormatting>
  <conditionalFormatting sqref="K41:K42">
    <cfRule type="containsText" dxfId="435" priority="110" operator="containsText" text="PREENCHER COM JUSTIFICATIVA">
      <formula>NOT(ISERROR(SEARCH("PREENCHER COM JUSTIFICATIVA",K41)))</formula>
    </cfRule>
  </conditionalFormatting>
  <conditionalFormatting sqref="K55:M56">
    <cfRule type="containsBlanks" dxfId="434" priority="45">
      <formula>LEN(TRIM(K55))=0</formula>
    </cfRule>
  </conditionalFormatting>
  <conditionalFormatting sqref="L5:L25 L59:L64">
    <cfRule type="cellIs" dxfId="433" priority="92" operator="equal">
      <formula>"PREENCHER COLUNA K"</formula>
    </cfRule>
  </conditionalFormatting>
  <conditionalFormatting sqref="L5:L54">
    <cfRule type="cellIs" dxfId="432" priority="39" operator="equal">
      <formula>"Informar nº contrato (preferência) ou linha PAC"</formula>
    </cfRule>
  </conditionalFormatting>
  <conditionalFormatting sqref="L26">
    <cfRule type="cellIs" dxfId="431" priority="85" operator="equal">
      <formula>"PREENCHER COLUNA K"</formula>
    </cfRule>
  </conditionalFormatting>
  <conditionalFormatting sqref="L27:L31">
    <cfRule type="cellIs" dxfId="430" priority="77" operator="equal">
      <formula>"PREENCHER COLUNA K"</formula>
    </cfRule>
  </conditionalFormatting>
  <conditionalFormatting sqref="L32:L34">
    <cfRule type="cellIs" dxfId="429" priority="75" operator="equal">
      <formula>"PREENCHER COLUNA K"</formula>
    </cfRule>
  </conditionalFormatting>
  <conditionalFormatting sqref="L34 B35:R35">
    <cfRule type="containsBlanks" dxfId="428" priority="41">
      <formula>LEN(TRIM(B34))=0</formula>
    </cfRule>
  </conditionalFormatting>
  <conditionalFormatting sqref="L34:L35">
    <cfRule type="cellIs" dxfId="427" priority="44" operator="equal">
      <formula>"PREENCHER COLUNA K"</formula>
    </cfRule>
  </conditionalFormatting>
  <conditionalFormatting sqref="L41:L42">
    <cfRule type="cellIs" dxfId="426" priority="111" operator="equal">
      <formula>"PREENCHER COLUNA K"</formula>
    </cfRule>
  </conditionalFormatting>
  <conditionalFormatting sqref="L43:L52 L36:L40">
    <cfRule type="cellIs" dxfId="425" priority="123" operator="equal">
      <formula>"PREENCHER COLUNA K"</formula>
    </cfRule>
  </conditionalFormatting>
  <conditionalFormatting sqref="L50:L52">
    <cfRule type="cellIs" dxfId="424" priority="131" operator="equal">
      <formula>"PREENCHER COLUNA K"</formula>
    </cfRule>
  </conditionalFormatting>
  <conditionalFormatting sqref="L51:L52">
    <cfRule type="cellIs" dxfId="423" priority="115" operator="equal">
      <formula>"PREENCHER COLUNA K"</formula>
    </cfRule>
  </conditionalFormatting>
  <conditionalFormatting sqref="L53:L54 L56:L58">
    <cfRule type="cellIs" dxfId="422" priority="69" operator="equal">
      <formula>"PREENCHER COLUNA K"</formula>
    </cfRule>
  </conditionalFormatting>
  <conditionalFormatting sqref="L56:L95">
    <cfRule type="cellIs" dxfId="421" priority="15" operator="equal">
      <formula>"Informar nº contrato (preferência) ou linha PAC"</formula>
    </cfRule>
  </conditionalFormatting>
  <conditionalFormatting sqref="L65:L70">
    <cfRule type="cellIs" dxfId="420" priority="62" operator="equal">
      <formula>"PREENCHER COLUNA K"</formula>
    </cfRule>
  </conditionalFormatting>
  <conditionalFormatting sqref="L71:L77">
    <cfRule type="cellIs" dxfId="419" priority="56" operator="equal">
      <formula>"PREENCHER COLUNA K"</formula>
    </cfRule>
  </conditionalFormatting>
  <conditionalFormatting sqref="L71:L81 N71:P81">
    <cfRule type="containsBlanks" dxfId="418" priority="53">
      <formula>LEN(TRIM(L71))=0</formula>
    </cfRule>
  </conditionalFormatting>
  <conditionalFormatting sqref="L78:L82">
    <cfRule type="cellIs" dxfId="417" priority="52" operator="equal">
      <formula>"PREENCHER COLUNA K"</formula>
    </cfRule>
  </conditionalFormatting>
  <conditionalFormatting sqref="L82 N82:P82">
    <cfRule type="containsBlanks" dxfId="416" priority="49">
      <formula>LEN(TRIM(L82))=0</formula>
    </cfRule>
  </conditionalFormatting>
  <conditionalFormatting sqref="L83:L86 L91:L95">
    <cfRule type="cellIs" dxfId="415" priority="36" operator="equal">
      <formula>"PREENCHER COLUNA K"</formula>
    </cfRule>
  </conditionalFormatting>
  <conditionalFormatting sqref="L87">
    <cfRule type="cellIs" dxfId="414" priority="32" operator="equal">
      <formula>"PREENCHER COLUNA K"</formula>
    </cfRule>
  </conditionalFormatting>
  <conditionalFormatting sqref="L88:L89">
    <cfRule type="cellIs" dxfId="413" priority="26" operator="equal">
      <formula>"PREENCHER COLUNA K"</formula>
    </cfRule>
  </conditionalFormatting>
  <conditionalFormatting sqref="L90">
    <cfRule type="cellIs" dxfId="412" priority="19" operator="equal">
      <formula>"PREENCHER COLUNA K"</formula>
    </cfRule>
  </conditionalFormatting>
  <conditionalFormatting sqref="L40:N40">
    <cfRule type="containsBlanks" dxfId="411" priority="112">
      <formula>LEN(TRIM(L40))=0</formula>
    </cfRule>
  </conditionalFormatting>
  <conditionalFormatting sqref="L39:R39">
    <cfRule type="containsBlanks" dxfId="410" priority="116">
      <formula>LEN(TRIM(L39))=0</formula>
    </cfRule>
  </conditionalFormatting>
  <conditionalFormatting sqref="M71:M82">
    <cfRule type="containsBlanks" dxfId="409" priority="48">
      <formula>LEN(TRIM(M71))=0</formula>
    </cfRule>
  </conditionalFormatting>
  <conditionalFormatting sqref="M41:P42">
    <cfRule type="containsBlanks" dxfId="408" priority="100">
      <formula>LEN(TRIM(M41))=0</formula>
    </cfRule>
  </conditionalFormatting>
  <conditionalFormatting sqref="N5:N19 N59:N64">
    <cfRule type="containsText" dxfId="407" priority="95" operator="containsText" text="Grau de Prioridade Alto: JUSTIFICAR">
      <formula>NOT(ISERROR(SEARCH("Grau de Prioridade Alto: JUSTIFICAR",N5)))</formula>
    </cfRule>
  </conditionalFormatting>
  <conditionalFormatting sqref="N20">
    <cfRule type="containsText" dxfId="406" priority="93" operator="containsText" text="PREENCHER COM JUSTIFICATIVA">
      <formula>NOT(ISERROR(SEARCH("PREENCHER COM JUSTIFICATIVA",N20)))</formula>
    </cfRule>
  </conditionalFormatting>
  <conditionalFormatting sqref="N21:N25">
    <cfRule type="containsText" dxfId="405" priority="90" operator="containsText" text="PREENCHER COLUNA M">
      <formula>NOT(ISERROR(SEARCH("PREENCHER COLUNA M",N21)))</formula>
    </cfRule>
    <cfRule type="containsText" dxfId="404" priority="91" operator="containsText" text="Grau de Prioridade Alto: JUSTIFICAR">
      <formula>NOT(ISERROR(SEARCH("Grau de Prioridade Alto: JUSTIFICAR",N21)))</formula>
    </cfRule>
  </conditionalFormatting>
  <conditionalFormatting sqref="N26">
    <cfRule type="containsText" dxfId="403" priority="84" operator="containsText" text="Grau de Prioridade Alto: JUSTIFICAR">
      <formula>NOT(ISERROR(SEARCH("Grau de Prioridade Alto: JUSTIFICAR",N26)))</formula>
    </cfRule>
    <cfRule type="containsText" dxfId="402" priority="83" operator="containsText" text="PREENCHER COLUNA M">
      <formula>NOT(ISERROR(SEARCH("PREENCHER COLUNA M",N26)))</formula>
    </cfRule>
  </conditionalFormatting>
  <conditionalFormatting sqref="N27:N31">
    <cfRule type="containsText" dxfId="401" priority="79" operator="containsText" text="PREENCHER COLUNA M">
      <formula>NOT(ISERROR(SEARCH("PREENCHER COLUNA M",N27)))</formula>
    </cfRule>
    <cfRule type="containsText" dxfId="400" priority="80" operator="containsText" text="Grau de Prioridade Alto: JUSTIFICAR">
      <formula>NOT(ISERROR(SEARCH("Grau de Prioridade Alto: JUSTIFICAR",N27)))</formula>
    </cfRule>
  </conditionalFormatting>
  <conditionalFormatting sqref="N32:N34">
    <cfRule type="containsText" dxfId="399" priority="73" operator="containsText" text="PREENCHER COLUNA M">
      <formula>NOT(ISERROR(SEARCH("PREENCHER COLUNA M",N32)))</formula>
    </cfRule>
    <cfRule type="containsText" dxfId="398" priority="74" operator="containsText" text="Grau de Prioridade Alto: JUSTIFICAR">
      <formula>NOT(ISERROR(SEARCH("Grau de Prioridade Alto: JUSTIFICAR",N32)))</formula>
    </cfRule>
  </conditionalFormatting>
  <conditionalFormatting sqref="N35">
    <cfRule type="containsText" dxfId="397" priority="43" operator="containsText" text="Grau de Prioridade Alto: JUSTIFICAR">
      <formula>NOT(ISERROR(SEARCH("Grau de Prioridade Alto: JUSTIFICAR",N35)))</formula>
    </cfRule>
    <cfRule type="containsText" dxfId="396" priority="42" operator="containsText" text="PREENCHER COLUNA M">
      <formula>NOT(ISERROR(SEARCH("PREENCHER COLUNA M",N35)))</formula>
    </cfRule>
  </conditionalFormatting>
  <conditionalFormatting sqref="N36:N40 N43:N51">
    <cfRule type="containsText" dxfId="395" priority="121" operator="containsText" text="Grau de Prioridade Alto: JUSTIFICAR">
      <formula>NOT(ISERROR(SEARCH("Grau de Prioridade Alto: JUSTIFICAR",N36)))</formula>
    </cfRule>
  </conditionalFormatting>
  <conditionalFormatting sqref="N41:N42">
    <cfRule type="containsText" dxfId="394" priority="108" operator="containsText" text="Grau de Prioridade Alto: JUSTIFICAR">
      <formula>NOT(ISERROR(SEARCH("Grau de Prioridade Alto: JUSTIFICAR",N41)))</formula>
    </cfRule>
    <cfRule type="containsText" dxfId="393" priority="107" operator="containsText" text="PREENCHER COLUNA M">
      <formula>NOT(ISERROR(SEARCH("PREENCHER COLUNA M",N41)))</formula>
    </cfRule>
    <cfRule type="containsText" dxfId="392" priority="102" operator="containsText" text="Grau de Prioridade Alto: JUSTIFICAR">
      <formula>NOT(ISERROR(SEARCH("Grau de Prioridade Alto: JUSTIFICAR",N41)))</formula>
    </cfRule>
    <cfRule type="containsText" dxfId="391" priority="101" operator="containsText" text="PREENCHER COLUNA M">
      <formula>NOT(ISERROR(SEARCH("PREENCHER COLUNA M",N41)))</formula>
    </cfRule>
  </conditionalFormatting>
  <conditionalFormatting sqref="N42">
    <cfRule type="containsText" dxfId="390" priority="99" operator="containsText" text="Grau de Prioridade Alto: JUSTIFICAR">
      <formula>NOT(ISERROR(SEARCH("Grau de Prioridade Alto: JUSTIFICAR",N42)))</formula>
    </cfRule>
    <cfRule type="containsBlanks" dxfId="389" priority="97">
      <formula>LEN(TRIM(N42))=0</formula>
    </cfRule>
    <cfRule type="containsText" dxfId="388" priority="98" operator="containsText" text="PREENCHER COLUNA M">
      <formula>NOT(ISERROR(SEARCH("PREENCHER COLUNA M",N42)))</formula>
    </cfRule>
  </conditionalFormatting>
  <conditionalFormatting sqref="N43:N51 N36:N40">
    <cfRule type="containsText" dxfId="387" priority="120" operator="containsText" text="PREENCHER COLUNA M">
      <formula>NOT(ISERROR(SEARCH("PREENCHER COLUNA M",N36)))</formula>
    </cfRule>
  </conditionalFormatting>
  <conditionalFormatting sqref="N49">
    <cfRule type="containsText" dxfId="386" priority="119" operator="containsText" text="Grau de Prioridade Alto: JUSTIFICAR">
      <formula>NOT(ISERROR(SEARCH("Grau de Prioridade Alto: JUSTIFICAR",N49)))</formula>
    </cfRule>
    <cfRule type="containsText" dxfId="385" priority="118" operator="containsText" text="PREENCHER COLUNA M">
      <formula>NOT(ISERROR(SEARCH("PREENCHER COLUNA M",N49)))</formula>
    </cfRule>
  </conditionalFormatting>
  <conditionalFormatting sqref="N50:N51">
    <cfRule type="containsText" dxfId="384" priority="129" operator="containsText" text="Grau de Prioridade Alto: JUSTIFICAR">
      <formula>NOT(ISERROR(SEARCH("Grau de Prioridade Alto: JUSTIFICAR",N50)))</formula>
    </cfRule>
    <cfRule type="containsText" dxfId="383" priority="128" operator="containsText" text="PREENCHER COLUNA M">
      <formula>NOT(ISERROR(SEARCH("PREENCHER COLUNA M",N50)))</formula>
    </cfRule>
    <cfRule type="containsText" dxfId="382" priority="127" operator="containsText" text="PREENCHER COM JUSTIFICATIVA">
      <formula>NOT(ISERROR(SEARCH("PREENCHER COM JUSTIFICATIVA",N50)))</formula>
    </cfRule>
  </conditionalFormatting>
  <conditionalFormatting sqref="N51">
    <cfRule type="containsText" dxfId="381" priority="113" operator="containsText" text="PREENCHER COLUNA M">
      <formula>NOT(ISERROR(SEARCH("PREENCHER COLUNA M",N51)))</formula>
    </cfRule>
    <cfRule type="containsText" dxfId="380" priority="114" operator="containsText" text="Grau de Prioridade Alto: JUSTIFICAR">
      <formula>NOT(ISERROR(SEARCH("Grau de Prioridade Alto: JUSTIFICAR",N51)))</formula>
    </cfRule>
  </conditionalFormatting>
  <conditionalFormatting sqref="N52">
    <cfRule type="containsText" dxfId="379" priority="9" operator="containsText" text="Grau de Prioridade Alto: JUSTIFICAR">
      <formula>NOT(ISERROR(SEARCH("Grau de Prioridade Alto: JUSTIFICAR",N52)))</formula>
    </cfRule>
    <cfRule type="containsText" dxfId="378" priority="8" operator="containsText" text="PREENCHER COLUNA M">
      <formula>NOT(ISERROR(SEARCH("PREENCHER COLUNA M",N52)))</formula>
    </cfRule>
  </conditionalFormatting>
  <conditionalFormatting sqref="N52:N53">
    <cfRule type="containsText" dxfId="377" priority="10" operator="containsText" text="PREENCHER COLUNA M">
      <formula>NOT(ISERROR(SEARCH("PREENCHER COLUNA M",N52)))</formula>
    </cfRule>
    <cfRule type="containsText" dxfId="376" priority="11" operator="containsText" text="Grau de Prioridade Alto: JUSTIFICAR">
      <formula>NOT(ISERROR(SEARCH("Grau de Prioridade Alto: JUSTIFICAR",N52)))</formula>
    </cfRule>
  </conditionalFormatting>
  <conditionalFormatting sqref="N57">
    <cfRule type="containsText" dxfId="375" priority="66" operator="containsText" text="PREENCHER COLUNA M">
      <formula>NOT(ISERROR(SEARCH("PREENCHER COLUNA M",N57)))</formula>
    </cfRule>
    <cfRule type="containsText" dxfId="374" priority="67" operator="containsText" text="Grau de Prioridade Alto: JUSTIFICAR">
      <formula>NOT(ISERROR(SEARCH("Grau de Prioridade Alto: JUSTIFICAR",N57)))</formula>
    </cfRule>
  </conditionalFormatting>
  <conditionalFormatting sqref="N59:N64 N5:N19">
    <cfRule type="containsText" dxfId="373" priority="94" operator="containsText" text="PREENCHER COLUNA M">
      <formula>NOT(ISERROR(SEARCH("PREENCHER COLUNA M",N5)))</formula>
    </cfRule>
  </conditionalFormatting>
  <conditionalFormatting sqref="N65:N70">
    <cfRule type="containsText" dxfId="372" priority="60" operator="containsText" text="PREENCHER COLUNA M">
      <formula>NOT(ISERROR(SEARCH("PREENCHER COLUNA M",N65)))</formula>
    </cfRule>
    <cfRule type="containsText" dxfId="371" priority="61" operator="containsText" text="Grau de Prioridade Alto: JUSTIFICAR">
      <formula>NOT(ISERROR(SEARCH("Grau de Prioridade Alto: JUSTIFICAR",N65)))</formula>
    </cfRule>
  </conditionalFormatting>
  <conditionalFormatting sqref="N71:N77">
    <cfRule type="containsText" dxfId="370" priority="54" operator="containsText" text="PREENCHER COLUNA M">
      <formula>NOT(ISERROR(SEARCH("PREENCHER COLUNA M",N71)))</formula>
    </cfRule>
    <cfRule type="containsText" dxfId="369" priority="55" operator="containsText" text="Grau de Prioridade Alto: JUSTIFICAR">
      <formula>NOT(ISERROR(SEARCH("Grau de Prioridade Alto: JUSTIFICAR",N71)))</formula>
    </cfRule>
  </conditionalFormatting>
  <conditionalFormatting sqref="N78:N82">
    <cfRule type="containsText" dxfId="368" priority="51" operator="containsText" text="Grau de Prioridade Alto: JUSTIFICAR">
      <formula>NOT(ISERROR(SEARCH("Grau de Prioridade Alto: JUSTIFICAR",N78)))</formula>
    </cfRule>
    <cfRule type="containsText" dxfId="367" priority="50" operator="containsText" text="PREENCHER COLUNA M">
      <formula>NOT(ISERROR(SEARCH("PREENCHER COLUNA M",N78)))</formula>
    </cfRule>
  </conditionalFormatting>
  <conditionalFormatting sqref="N83:N84">
    <cfRule type="containsText" dxfId="366" priority="34" operator="containsText" text="PREENCHER COLUNA M">
      <formula>NOT(ISERROR(SEARCH("PREENCHER COLUNA M",N83)))</formula>
    </cfRule>
    <cfRule type="containsText" dxfId="365" priority="35" operator="containsText" text="Grau de Prioridade Alto: JUSTIFICAR">
      <formula>NOT(ISERROR(SEARCH("Grau de Prioridade Alto: JUSTIFICAR",N83)))</formula>
    </cfRule>
  </conditionalFormatting>
  <conditionalFormatting sqref="N85">
    <cfRule type="containsText" dxfId="364" priority="25" operator="containsText" text="PREENCHER COM JUSTIFICATIVA">
      <formula>NOT(ISERROR(SEARCH("PREENCHER COM JUSTIFICATIVA",N85)))</formula>
    </cfRule>
  </conditionalFormatting>
  <conditionalFormatting sqref="N86:N89">
    <cfRule type="containsText" dxfId="363" priority="23" operator="containsText" text="Grau de Prioridade Alto: JUSTIFICAR">
      <formula>NOT(ISERROR(SEARCH("Grau de Prioridade Alto: JUSTIFICAR",N86)))</formula>
    </cfRule>
    <cfRule type="containsText" dxfId="362" priority="22" operator="containsText" text="PREENCHER COLUNA M">
      <formula>NOT(ISERROR(SEARCH("PREENCHER COLUNA M",N86)))</formula>
    </cfRule>
  </conditionalFormatting>
  <conditionalFormatting sqref="N90">
    <cfRule type="containsText" dxfId="361" priority="17" operator="containsText" text="Grau de Prioridade Alto: JUSTIFICAR">
      <formula>NOT(ISERROR(SEARCH("Grau de Prioridade Alto: JUSTIFICAR",N90)))</formula>
    </cfRule>
    <cfRule type="containsText" dxfId="360" priority="16" operator="containsText" text="PREENCHER COLUNA M">
      <formula>NOT(ISERROR(SEARCH("PREENCHER COLUNA M",N90)))</formula>
    </cfRule>
  </conditionalFormatting>
  <conditionalFormatting sqref="N91:N95">
    <cfRule type="containsText" dxfId="359" priority="31" operator="containsText" text="Grau de Prioridade Alto: JUSTIFICAR">
      <formula>NOT(ISERROR(SEARCH("Grau de Prioridade Alto: JUSTIFICAR",N91)))</formula>
    </cfRule>
    <cfRule type="containsText" dxfId="358" priority="30" operator="containsText" text="PREENCHER COLUNA M">
      <formula>NOT(ISERROR(SEARCH("PREENCHER COLUNA M",N91)))</formula>
    </cfRule>
  </conditionalFormatting>
  <conditionalFormatting sqref="N86:R87">
    <cfRule type="containsBlanks" dxfId="357" priority="14">
      <formula>LEN(TRIM(N86))=0</formula>
    </cfRule>
  </conditionalFormatting>
  <conditionalFormatting sqref="N88:R88">
    <cfRule type="containsBlanks" dxfId="356" priority="24">
      <formula>LEN(TRIM(N88))=0</formula>
    </cfRule>
  </conditionalFormatting>
  <conditionalFormatting sqref="Q41:R42">
    <cfRule type="containsBlanks" dxfId="355" priority="96">
      <formula>LEN(TRIM(Q41))=0</formula>
    </cfRule>
  </conditionalFormatting>
  <conditionalFormatting sqref="Q71:R82">
    <cfRule type="containsBlanks" dxfId="354" priority="47">
      <formula>LEN(TRIM(Q71))=0</formula>
    </cfRule>
  </conditionalFormatting>
  <conditionalFormatting sqref="R22:R25">
    <cfRule type="containsBlanks" dxfId="353" priority="86">
      <formula>LEN(TRIM(R22))=0</formula>
    </cfRule>
  </conditionalFormatting>
  <conditionalFormatting sqref="R27:R31">
    <cfRule type="containsBlanks" dxfId="352" priority="78">
      <formula>LEN(TRIM(R27))=0</formula>
    </cfRule>
  </conditionalFormatting>
  <conditionalFormatting sqref="R83">
    <cfRule type="containsBlanks" dxfId="351" priority="28">
      <formula>LEN(TRIM(R83))=0</formula>
    </cfRule>
  </conditionalFormatting>
  <dataValidations count="6">
    <dataValidation type="list" allowBlank="1" showInputMessage="1" showErrorMessage="1" sqref="H56:H60 H65:H95 H5:H54" xr:uid="{DCFA3444-2915-4F88-AD05-A998BD3BEC66}">
      <formula1>"Sim,Não,Não se aplica"</formula1>
    </dataValidation>
    <dataValidation type="list" allowBlank="1" showInputMessage="1" showErrorMessage="1" sqref="Q56:Q60 Q65:Q93 Q5:Q54 Q95" xr:uid="{76CC9AEC-CF3F-4210-A587-7298924B8168}">
      <formula1>"Janeiro,Fevereiro,Março,Abril,Maio,Junho,Julho,Agosto,Setembro,Outubro,Novembro,Dezembro"</formula1>
    </dataValidation>
    <dataValidation type="list" allowBlank="1" showInputMessage="1" showErrorMessage="1" sqref="F56:F60 F65:F93 F5:F54" xr:uid="{805B87C1-B4E2-4CE9-A5C7-3A8FC02BBBE6}">
      <formula1>"Sim,Não"</formula1>
    </dataValidation>
    <dataValidation type="list" allowBlank="1" showInputMessage="1" showErrorMessage="1" sqref="M65:M95 M5:M60" xr:uid="{68EC3975-7ED6-4034-920C-05DD3DCF68B4}">
      <formula1>"Baixo,Médio,Alto"</formula1>
    </dataValidation>
    <dataValidation type="list" allowBlank="1" showInputMessage="1" showErrorMessage="1" sqref="K65:K94 K5:K60" xr:uid="{9EB1BD59-4905-43A3-B4E3-59EDB63BFC77}">
      <formula1>"Não se aplica,Correlata,Interdependente"</formula1>
    </dataValidation>
    <dataValidation type="list" allowBlank="1" showInputMessage="1" showErrorMessage="1" sqref="R5:R8" xr:uid="{6BE99ADC-BA5A-46E3-B908-92969B3CDFC4}">
      <formula1>#REF!</formula1>
    </dataValidation>
  </dataValidations>
  <pageMargins left="0.511811024" right="0.511811024" top="0.78740157499999996" bottom="0.78740157499999996" header="0.31496062000000002" footer="0.31496062000000002"/>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B9D7A-9552-4512-91DD-4BDF9F20FA62}">
  <dimension ref="A1:R94"/>
  <sheetViews>
    <sheetView zoomScale="85" zoomScaleNormal="85" zoomScaleSheetLayoutView="70" workbookViewId="0">
      <pane ySplit="4" topLeftCell="A5" activePane="bottomLeft" state="frozen"/>
      <selection pane="bottomLeft" sqref="A1:XFD1048576"/>
    </sheetView>
  </sheetViews>
  <sheetFormatPr defaultColWidth="9.1796875" defaultRowHeight="11.5" x14ac:dyDescent="0.25"/>
  <cols>
    <col min="1" max="1" width="6.7265625" style="1" customWidth="1"/>
    <col min="2" max="2" width="45.7265625" style="1" customWidth="1"/>
    <col min="3" max="5" width="9.1796875" style="1"/>
    <col min="6" max="6" width="10.453125" style="1" customWidth="1"/>
    <col min="7" max="7" width="14.26953125" style="1" customWidth="1"/>
    <col min="8" max="8" width="13.26953125" style="1" customWidth="1"/>
    <col min="9" max="9" width="49.81640625" style="1" customWidth="1"/>
    <col min="10" max="10" width="43.1796875" style="20" customWidth="1"/>
    <col min="11" max="11" width="18" style="1" customWidth="1"/>
    <col min="12" max="12" width="20.1796875" style="1" customWidth="1"/>
    <col min="13" max="13" width="12.81640625" style="1" customWidth="1"/>
    <col min="14" max="14" width="37.1796875" style="20" customWidth="1"/>
    <col min="15" max="15" width="17.26953125" style="1" customWidth="1"/>
    <col min="16" max="16" width="11.81640625" style="1" customWidth="1"/>
    <col min="17" max="17" width="14.453125" style="1" customWidth="1"/>
    <col min="18" max="18" width="54.1796875" style="1" customWidth="1"/>
    <col min="19" max="16384" width="9.1796875" style="1"/>
  </cols>
  <sheetData>
    <row r="1" spans="1:18" ht="25.5" customHeight="1" thickBot="1" x14ac:dyDescent="0.3"/>
    <row r="2" spans="1:18" s="6" customFormat="1" ht="23.25" customHeight="1" thickBot="1" x14ac:dyDescent="0.3">
      <c r="A2" s="59" t="s">
        <v>140</v>
      </c>
      <c r="B2" s="60"/>
      <c r="C2" s="61"/>
      <c r="D2" s="3"/>
      <c r="E2" s="1"/>
      <c r="F2" s="62" t="s">
        <v>373</v>
      </c>
      <c r="G2" s="62"/>
      <c r="H2" s="62"/>
      <c r="I2" s="1"/>
      <c r="J2" s="21"/>
      <c r="N2" s="21"/>
    </row>
    <row r="3" spans="1:18" s="6" customFormat="1" x14ac:dyDescent="0.35">
      <c r="C3" s="2"/>
      <c r="D3" s="2"/>
      <c r="E3" s="4"/>
      <c r="F3" s="2"/>
      <c r="G3" s="5"/>
      <c r="H3" s="5"/>
      <c r="I3" s="2"/>
      <c r="J3" s="21"/>
      <c r="N3" s="21"/>
      <c r="P3" s="7"/>
    </row>
    <row r="4" spans="1:18" s="11" customFormat="1" ht="57.5" x14ac:dyDescent="0.25">
      <c r="A4" s="8" t="s">
        <v>0</v>
      </c>
      <c r="B4" s="8" t="s">
        <v>1</v>
      </c>
      <c r="C4" s="8" t="s">
        <v>2</v>
      </c>
      <c r="D4" s="8" t="s">
        <v>3</v>
      </c>
      <c r="E4" s="8" t="s">
        <v>4</v>
      </c>
      <c r="F4" s="9" t="s">
        <v>5</v>
      </c>
      <c r="G4" s="8" t="s">
        <v>6</v>
      </c>
      <c r="H4" s="8" t="s">
        <v>7</v>
      </c>
      <c r="I4" s="8" t="s">
        <v>8</v>
      </c>
      <c r="J4" s="8" t="s">
        <v>9</v>
      </c>
      <c r="K4" s="8" t="s">
        <v>10</v>
      </c>
      <c r="L4" s="8" t="s">
        <v>11</v>
      </c>
      <c r="M4" s="8" t="s">
        <v>12</v>
      </c>
      <c r="N4" s="8" t="s">
        <v>141</v>
      </c>
      <c r="O4" s="8" t="s">
        <v>13</v>
      </c>
      <c r="P4" s="10" t="s">
        <v>14</v>
      </c>
      <c r="Q4" s="10" t="s">
        <v>15</v>
      </c>
      <c r="R4" s="10" t="s">
        <v>16</v>
      </c>
    </row>
    <row r="5" spans="1:18" ht="23" x14ac:dyDescent="0.25">
      <c r="A5" s="13">
        <v>1</v>
      </c>
      <c r="B5" s="26" t="s">
        <v>17</v>
      </c>
      <c r="C5" s="15" t="s">
        <v>18</v>
      </c>
      <c r="D5" s="15" t="s">
        <v>19</v>
      </c>
      <c r="E5" s="15" t="s">
        <v>20</v>
      </c>
      <c r="F5" s="15" t="s">
        <v>21</v>
      </c>
      <c r="G5" s="15" t="s">
        <v>22</v>
      </c>
      <c r="H5" s="15" t="s">
        <v>21</v>
      </c>
      <c r="I5" s="18" t="s">
        <v>23</v>
      </c>
      <c r="J5" s="18" t="s">
        <v>24</v>
      </c>
      <c r="K5" s="15" t="s">
        <v>25</v>
      </c>
      <c r="L5" s="15" t="str">
        <f>IF(K5="","PREENCHER COLUNA K",IF(K5="Não se aplica","-","Informar nº contrato (preferência) ou linha PAC"))</f>
        <v>-</v>
      </c>
      <c r="M5" s="15" t="s">
        <v>26</v>
      </c>
      <c r="N5" s="14" t="str">
        <f>IF(M5="Alto","Grau de Prioridade Alto: JUSTIFICAR",IF(M5="","PREENCHER COLUNA M","-"))</f>
        <v>-</v>
      </c>
      <c r="O5" s="16">
        <v>25000</v>
      </c>
      <c r="P5" s="17">
        <v>12</v>
      </c>
      <c r="Q5" s="15" t="s">
        <v>27</v>
      </c>
      <c r="R5" s="14" t="s">
        <v>28</v>
      </c>
    </row>
    <row r="6" spans="1:18" ht="46" x14ac:dyDescent="0.25">
      <c r="A6" s="13">
        <v>2</v>
      </c>
      <c r="B6" s="26" t="s">
        <v>17</v>
      </c>
      <c r="C6" s="15" t="s">
        <v>18</v>
      </c>
      <c r="D6" s="15" t="s">
        <v>19</v>
      </c>
      <c r="E6" s="15" t="s">
        <v>20</v>
      </c>
      <c r="F6" s="15" t="s">
        <v>21</v>
      </c>
      <c r="G6" s="15" t="s">
        <v>29</v>
      </c>
      <c r="H6" s="15" t="s">
        <v>21</v>
      </c>
      <c r="I6" s="18" t="s">
        <v>30</v>
      </c>
      <c r="J6" s="18" t="s">
        <v>31</v>
      </c>
      <c r="K6" s="15" t="s">
        <v>32</v>
      </c>
      <c r="L6" s="15" t="s">
        <v>33</v>
      </c>
      <c r="M6" s="15" t="s">
        <v>34</v>
      </c>
      <c r="N6" s="14" t="str">
        <f>IF(M6="Alto","Grau de Prioridade Alto: JUSTIFICAR",IF(M6="","PREENCHER COLUNA M","-"))</f>
        <v>-</v>
      </c>
      <c r="O6" s="16">
        <v>15000</v>
      </c>
      <c r="P6" s="17">
        <v>12</v>
      </c>
      <c r="Q6" s="15" t="s">
        <v>35</v>
      </c>
      <c r="R6" s="14" t="s">
        <v>28</v>
      </c>
    </row>
    <row r="7" spans="1:18" ht="34.5" x14ac:dyDescent="0.25">
      <c r="A7" s="13">
        <v>3</v>
      </c>
      <c r="B7" s="26" t="s">
        <v>17</v>
      </c>
      <c r="C7" s="15" t="s">
        <v>18</v>
      </c>
      <c r="D7" s="15" t="s">
        <v>19</v>
      </c>
      <c r="E7" s="15" t="s">
        <v>20</v>
      </c>
      <c r="F7" s="15" t="s">
        <v>21</v>
      </c>
      <c r="G7" s="15" t="s">
        <v>33</v>
      </c>
      <c r="H7" s="15" t="s">
        <v>21</v>
      </c>
      <c r="I7" s="18" t="s">
        <v>36</v>
      </c>
      <c r="J7" s="18" t="s">
        <v>37</v>
      </c>
      <c r="K7" s="15" t="s">
        <v>32</v>
      </c>
      <c r="L7" s="15" t="s">
        <v>29</v>
      </c>
      <c r="M7" s="15" t="s">
        <v>38</v>
      </c>
      <c r="N7" s="14" t="s">
        <v>39</v>
      </c>
      <c r="O7" s="16">
        <v>140000</v>
      </c>
      <c r="P7" s="17">
        <v>12</v>
      </c>
      <c r="Q7" s="15" t="s">
        <v>40</v>
      </c>
      <c r="R7" s="14" t="s">
        <v>28</v>
      </c>
    </row>
    <row r="8" spans="1:18" ht="34.5" x14ac:dyDescent="0.25">
      <c r="A8" s="13">
        <v>4</v>
      </c>
      <c r="B8" s="26" t="s">
        <v>17</v>
      </c>
      <c r="C8" s="15" t="s">
        <v>18</v>
      </c>
      <c r="D8" s="15" t="s">
        <v>19</v>
      </c>
      <c r="E8" s="15" t="s">
        <v>20</v>
      </c>
      <c r="F8" s="15" t="s">
        <v>21</v>
      </c>
      <c r="G8" s="15" t="s">
        <v>142</v>
      </c>
      <c r="H8" s="15" t="s">
        <v>21</v>
      </c>
      <c r="I8" s="18" t="s">
        <v>143</v>
      </c>
      <c r="J8" s="18" t="s">
        <v>144</v>
      </c>
      <c r="K8" s="15" t="s">
        <v>25</v>
      </c>
      <c r="L8" s="15" t="str">
        <f>IF(K8="","PREENCHER COLUNA K",IF(K8="Não se aplica","-","Informar nº contrato (preferência) ou linha PAC"))</f>
        <v>-</v>
      </c>
      <c r="M8" s="15" t="s">
        <v>38</v>
      </c>
      <c r="N8" s="14" t="s">
        <v>145</v>
      </c>
      <c r="O8" s="16">
        <v>300000</v>
      </c>
      <c r="P8" s="17">
        <v>12</v>
      </c>
      <c r="Q8" s="15" t="s">
        <v>95</v>
      </c>
      <c r="R8" s="14" t="s">
        <v>28</v>
      </c>
    </row>
    <row r="9" spans="1:18" ht="23" x14ac:dyDescent="0.25">
      <c r="A9" s="13">
        <v>5</v>
      </c>
      <c r="B9" s="18" t="s">
        <v>55</v>
      </c>
      <c r="C9" s="15" t="s">
        <v>18</v>
      </c>
      <c r="D9" s="15" t="s">
        <v>41</v>
      </c>
      <c r="E9" s="15" t="s">
        <v>42</v>
      </c>
      <c r="F9" s="15" t="s">
        <v>21</v>
      </c>
      <c r="G9" s="15" t="s">
        <v>146</v>
      </c>
      <c r="H9" s="15" t="s">
        <v>21</v>
      </c>
      <c r="I9" s="18" t="s">
        <v>69</v>
      </c>
      <c r="J9" s="18" t="s">
        <v>70</v>
      </c>
      <c r="K9" s="15" t="s">
        <v>25</v>
      </c>
      <c r="L9" s="15" t="str">
        <f>IF(K9="","PREENCHER COLUNA K",IF(K9="Não se aplica","-","Informar nº contrato (preferência) ou linha PAC"))</f>
        <v>-</v>
      </c>
      <c r="M9" s="15" t="s">
        <v>34</v>
      </c>
      <c r="N9" s="14" t="str">
        <f t="shared" ref="N9:N14" si="0">IF(M9="Alto","Grau de Prioridade Alto: JUSTIFICAR",IF(M9="","PREENCHER COLUNA M","-"))</f>
        <v>-</v>
      </c>
      <c r="O9" s="16">
        <v>120000</v>
      </c>
      <c r="P9" s="17">
        <v>12</v>
      </c>
      <c r="Q9" s="15" t="s">
        <v>71</v>
      </c>
      <c r="R9" s="14" t="s">
        <v>52</v>
      </c>
    </row>
    <row r="10" spans="1:18" ht="23.5" customHeight="1" x14ac:dyDescent="0.25">
      <c r="A10" s="13">
        <v>6</v>
      </c>
      <c r="B10" s="18" t="s">
        <v>147</v>
      </c>
      <c r="C10" s="15" t="s">
        <v>18</v>
      </c>
      <c r="D10" s="15" t="s">
        <v>41</v>
      </c>
      <c r="E10" s="15" t="s">
        <v>42</v>
      </c>
      <c r="F10" s="15" t="s">
        <v>21</v>
      </c>
      <c r="G10" s="15" t="s">
        <v>148</v>
      </c>
      <c r="H10" s="15" t="s">
        <v>43</v>
      </c>
      <c r="I10" s="18" t="s">
        <v>149</v>
      </c>
      <c r="J10" s="18" t="s">
        <v>150</v>
      </c>
      <c r="K10" s="15" t="s">
        <v>32</v>
      </c>
      <c r="L10" s="15" t="s">
        <v>80</v>
      </c>
      <c r="M10" s="15" t="s">
        <v>34</v>
      </c>
      <c r="N10" s="14" t="str">
        <f t="shared" si="0"/>
        <v>-</v>
      </c>
      <c r="O10" s="16">
        <v>100000</v>
      </c>
      <c r="P10" s="17">
        <v>36</v>
      </c>
      <c r="Q10" s="15" t="s">
        <v>101</v>
      </c>
      <c r="R10" s="14" t="s">
        <v>52</v>
      </c>
    </row>
    <row r="11" spans="1:18" ht="23.5" customHeight="1" x14ac:dyDescent="0.25">
      <c r="A11" s="13">
        <v>7</v>
      </c>
      <c r="B11" s="18" t="s">
        <v>151</v>
      </c>
      <c r="C11" s="15" t="s">
        <v>18</v>
      </c>
      <c r="D11" s="15" t="s">
        <v>41</v>
      </c>
      <c r="E11" s="15" t="s">
        <v>42</v>
      </c>
      <c r="F11" s="15" t="s">
        <v>21</v>
      </c>
      <c r="G11" s="15" t="s">
        <v>83</v>
      </c>
      <c r="H11" s="15" t="s">
        <v>43</v>
      </c>
      <c r="I11" s="18" t="s">
        <v>152</v>
      </c>
      <c r="J11" s="18" t="s">
        <v>82</v>
      </c>
      <c r="K11" s="15" t="s">
        <v>25</v>
      </c>
      <c r="L11" s="15" t="str">
        <f>IF(K11="","PREENCHER COLUNA K",IF(K11="Não se aplica","-","Informar nº contrato (preferência) ou linha PAC"))</f>
        <v>-</v>
      </c>
      <c r="M11" s="15" t="s">
        <v>34</v>
      </c>
      <c r="N11" s="14" t="str">
        <f t="shared" si="0"/>
        <v>-</v>
      </c>
      <c r="O11" s="22">
        <v>1500000</v>
      </c>
      <c r="P11" s="23">
        <v>60</v>
      </c>
      <c r="Q11" s="15" t="s">
        <v>101</v>
      </c>
      <c r="R11" s="14" t="s">
        <v>52</v>
      </c>
    </row>
    <row r="12" spans="1:18" ht="23.5" customHeight="1" x14ac:dyDescent="0.25">
      <c r="A12" s="13">
        <v>8</v>
      </c>
      <c r="B12" s="18" t="s">
        <v>153</v>
      </c>
      <c r="C12" s="15" t="s">
        <v>18</v>
      </c>
      <c r="D12" s="15" t="s">
        <v>41</v>
      </c>
      <c r="E12" s="15" t="s">
        <v>42</v>
      </c>
      <c r="F12" s="15" t="s">
        <v>43</v>
      </c>
      <c r="G12" s="33" t="s">
        <v>19</v>
      </c>
      <c r="H12" s="15" t="s">
        <v>25</v>
      </c>
      <c r="I12" s="18" t="s">
        <v>81</v>
      </c>
      <c r="J12" s="18" t="s">
        <v>82</v>
      </c>
      <c r="K12" s="15" t="s">
        <v>32</v>
      </c>
      <c r="L12" s="15" t="s">
        <v>83</v>
      </c>
      <c r="M12" s="15" t="s">
        <v>34</v>
      </c>
      <c r="N12" s="14" t="str">
        <f t="shared" si="0"/>
        <v>-</v>
      </c>
      <c r="O12" s="22">
        <v>15000</v>
      </c>
      <c r="P12" s="23">
        <v>12</v>
      </c>
      <c r="Q12" s="15" t="s">
        <v>71</v>
      </c>
      <c r="R12" s="14" t="s">
        <v>52</v>
      </c>
    </row>
    <row r="13" spans="1:18" ht="23" x14ac:dyDescent="0.25">
      <c r="A13" s="13">
        <v>9</v>
      </c>
      <c r="B13" s="18" t="s">
        <v>154</v>
      </c>
      <c r="C13" s="15" t="s">
        <v>18</v>
      </c>
      <c r="D13" s="15" t="s">
        <v>41</v>
      </c>
      <c r="E13" s="15" t="s">
        <v>42</v>
      </c>
      <c r="F13" s="15" t="s">
        <v>21</v>
      </c>
      <c r="G13" s="15" t="s">
        <v>155</v>
      </c>
      <c r="H13" s="15" t="s">
        <v>21</v>
      </c>
      <c r="I13" s="18" t="s">
        <v>156</v>
      </c>
      <c r="J13" s="18" t="s">
        <v>157</v>
      </c>
      <c r="K13" s="15" t="s">
        <v>25</v>
      </c>
      <c r="L13" s="15" t="str">
        <f>IF(K13="","PREENCHER COLUNA K",IF(K13="Não se aplica","-","Informar nº contrato (preferência) ou linha PAC"))</f>
        <v>-</v>
      </c>
      <c r="M13" s="15" t="s">
        <v>34</v>
      </c>
      <c r="N13" s="14" t="str">
        <f t="shared" si="0"/>
        <v>-</v>
      </c>
      <c r="O13" s="22">
        <v>40000</v>
      </c>
      <c r="P13" s="23">
        <v>24</v>
      </c>
      <c r="Q13" s="15" t="s">
        <v>35</v>
      </c>
      <c r="R13" s="14" t="s">
        <v>52</v>
      </c>
    </row>
    <row r="14" spans="1:18" ht="69" x14ac:dyDescent="0.25">
      <c r="A14" s="13">
        <v>10</v>
      </c>
      <c r="B14" s="18" t="s">
        <v>158</v>
      </c>
      <c r="C14" s="15" t="s">
        <v>18</v>
      </c>
      <c r="D14" s="15" t="s">
        <v>41</v>
      </c>
      <c r="E14" s="15" t="s">
        <v>42</v>
      </c>
      <c r="F14" s="15" t="s">
        <v>21</v>
      </c>
      <c r="G14" s="15" t="s">
        <v>266</v>
      </c>
      <c r="H14" s="15" t="s">
        <v>43</v>
      </c>
      <c r="I14" s="18" t="s">
        <v>159</v>
      </c>
      <c r="J14" s="18" t="s">
        <v>160</v>
      </c>
      <c r="K14" s="15" t="s">
        <v>25</v>
      </c>
      <c r="L14" s="15" t="str">
        <f>IF(K14="","PREENCHER COLUNA K",IF(K14="Não se aplica","-","Informar nº contrato (preferência) ou linha PAC"))</f>
        <v>-</v>
      </c>
      <c r="M14" s="15" t="s">
        <v>34</v>
      </c>
      <c r="N14" s="14" t="str">
        <f t="shared" si="0"/>
        <v>-</v>
      </c>
      <c r="O14" s="22">
        <v>4833070.2</v>
      </c>
      <c r="P14" s="23">
        <v>30</v>
      </c>
      <c r="Q14" s="15" t="s">
        <v>40</v>
      </c>
      <c r="R14" s="14" t="s">
        <v>46</v>
      </c>
    </row>
    <row r="15" spans="1:18" ht="80.5" x14ac:dyDescent="0.25">
      <c r="A15" s="13">
        <v>11</v>
      </c>
      <c r="B15" s="18" t="s">
        <v>55</v>
      </c>
      <c r="C15" s="15" t="s">
        <v>18</v>
      </c>
      <c r="D15" s="15" t="s">
        <v>41</v>
      </c>
      <c r="E15" s="15" t="s">
        <v>42</v>
      </c>
      <c r="F15" s="15" t="s">
        <v>21</v>
      </c>
      <c r="G15" s="15" t="s">
        <v>161</v>
      </c>
      <c r="H15" s="15" t="s">
        <v>43</v>
      </c>
      <c r="I15" s="18" t="s">
        <v>72</v>
      </c>
      <c r="J15" s="18" t="s">
        <v>73</v>
      </c>
      <c r="K15" s="15" t="s">
        <v>32</v>
      </c>
      <c r="L15" s="15" t="s">
        <v>74</v>
      </c>
      <c r="M15" s="15" t="s">
        <v>38</v>
      </c>
      <c r="N15" s="14" t="s">
        <v>75</v>
      </c>
      <c r="O15" s="22">
        <v>3125000</v>
      </c>
      <c r="P15" s="23">
        <v>30</v>
      </c>
      <c r="Q15" s="15" t="s">
        <v>40</v>
      </c>
      <c r="R15" s="14" t="s">
        <v>52</v>
      </c>
    </row>
    <row r="16" spans="1:18" ht="23.5" customHeight="1" x14ac:dyDescent="0.25">
      <c r="A16" s="13">
        <v>12</v>
      </c>
      <c r="B16" s="18" t="s">
        <v>55</v>
      </c>
      <c r="C16" s="15" t="s">
        <v>18</v>
      </c>
      <c r="D16" s="15" t="s">
        <v>41</v>
      </c>
      <c r="E16" s="15" t="s">
        <v>42</v>
      </c>
      <c r="F16" s="15" t="s">
        <v>21</v>
      </c>
      <c r="G16" s="15" t="s">
        <v>162</v>
      </c>
      <c r="H16" s="15" t="s">
        <v>21</v>
      </c>
      <c r="I16" s="18" t="s">
        <v>163</v>
      </c>
      <c r="J16" s="18" t="s">
        <v>150</v>
      </c>
      <c r="K16" s="15" t="s">
        <v>25</v>
      </c>
      <c r="L16" s="15" t="str">
        <f>IF(K16="","PREENCHER COLUNA K",IF(K16="Não se aplica","-","Informar nº contrato (preferência) ou linha PAC"))</f>
        <v>-</v>
      </c>
      <c r="M16" s="15" t="s">
        <v>34</v>
      </c>
      <c r="N16" s="14" t="str">
        <f>IF(M16="Alto","Grau de Prioridade Alto: JUSTIFICAR",IF(M16="","PREENCHER COLUNA M","-"))</f>
        <v>-</v>
      </c>
      <c r="O16" s="22">
        <v>430000</v>
      </c>
      <c r="P16" s="23">
        <v>30</v>
      </c>
      <c r="Q16" s="15" t="s">
        <v>47</v>
      </c>
      <c r="R16" s="14" t="s">
        <v>52</v>
      </c>
    </row>
    <row r="17" spans="1:18" ht="23.5" customHeight="1" x14ac:dyDescent="0.25">
      <c r="A17" s="13">
        <v>13</v>
      </c>
      <c r="B17" s="18" t="s">
        <v>164</v>
      </c>
      <c r="C17" s="15" t="s">
        <v>18</v>
      </c>
      <c r="D17" s="15" t="s">
        <v>41</v>
      </c>
      <c r="E17" s="15" t="s">
        <v>42</v>
      </c>
      <c r="F17" s="15" t="s">
        <v>21</v>
      </c>
      <c r="G17" s="15" t="s">
        <v>165</v>
      </c>
      <c r="H17" s="15" t="s">
        <v>21</v>
      </c>
      <c r="I17" s="18" t="s">
        <v>166</v>
      </c>
      <c r="J17" s="18" t="s">
        <v>167</v>
      </c>
      <c r="K17" s="15" t="s">
        <v>25</v>
      </c>
      <c r="L17" s="15" t="str">
        <f>IF(K17="","PREENCHER COLUNA K",IF(K17="Não se aplica","-","Informar nº contrato (preferência) ou linha PAC"))</f>
        <v>-</v>
      </c>
      <c r="M17" s="15" t="s">
        <v>34</v>
      </c>
      <c r="N17" s="14" t="str">
        <f>IF(M17="Alto","Grau de Prioridade Alto: JUSTIFICAR",IF(M17="","PREENCHER COLUNA M","-"))</f>
        <v>-</v>
      </c>
      <c r="O17" s="22">
        <v>1714154.04</v>
      </c>
      <c r="P17" s="23">
        <v>12</v>
      </c>
      <c r="Q17" s="15" t="s">
        <v>95</v>
      </c>
      <c r="R17" s="14" t="s">
        <v>52</v>
      </c>
    </row>
    <row r="18" spans="1:18" ht="34.5" x14ac:dyDescent="0.25">
      <c r="A18" s="13">
        <v>14</v>
      </c>
      <c r="B18" s="18" t="s">
        <v>168</v>
      </c>
      <c r="C18" s="15" t="s">
        <v>18</v>
      </c>
      <c r="D18" s="15" t="s">
        <v>41</v>
      </c>
      <c r="E18" s="15" t="s">
        <v>42</v>
      </c>
      <c r="F18" s="15" t="s">
        <v>21</v>
      </c>
      <c r="G18" s="15" t="s">
        <v>169</v>
      </c>
      <c r="H18" s="15" t="s">
        <v>21</v>
      </c>
      <c r="I18" s="18" t="s">
        <v>170</v>
      </c>
      <c r="J18" s="18" t="s">
        <v>171</v>
      </c>
      <c r="K18" s="15" t="s">
        <v>25</v>
      </c>
      <c r="L18" s="15" t="str">
        <f>IF(K18="","PREENCHER COLUNA K",IF(K18="Não se aplica","-","Informar nº contrato (preferência) ou linha PAC"))</f>
        <v>-</v>
      </c>
      <c r="M18" s="15" t="s">
        <v>34</v>
      </c>
      <c r="N18" s="14" t="str">
        <f>IF(M18="Alto","Grau de Prioridade Alto: JUSTIFICAR",IF(M18="","PREENCHER COLUNA M","-"))</f>
        <v>-</v>
      </c>
      <c r="O18" s="22">
        <v>388945.07</v>
      </c>
      <c r="P18" s="23">
        <v>30</v>
      </c>
      <c r="Q18" s="15" t="s">
        <v>95</v>
      </c>
      <c r="R18" s="14" t="s">
        <v>46</v>
      </c>
    </row>
    <row r="19" spans="1:18" ht="126.5" x14ac:dyDescent="0.25">
      <c r="A19" s="13">
        <v>15</v>
      </c>
      <c r="B19" s="18" t="s">
        <v>48</v>
      </c>
      <c r="C19" s="15" t="s">
        <v>18</v>
      </c>
      <c r="D19" s="15" t="s">
        <v>41</v>
      </c>
      <c r="E19" s="15" t="s">
        <v>42</v>
      </c>
      <c r="F19" s="15" t="s">
        <v>21</v>
      </c>
      <c r="G19" s="15" t="s">
        <v>172</v>
      </c>
      <c r="H19" s="15" t="s">
        <v>21</v>
      </c>
      <c r="I19" s="18" t="s">
        <v>173</v>
      </c>
      <c r="J19" s="18" t="s">
        <v>76</v>
      </c>
      <c r="K19" s="15" t="s">
        <v>25</v>
      </c>
      <c r="L19" s="15" t="str">
        <f>IF(K19="","PREENCHER COLUNA K",IF(K19="Não se aplica","-","Informar nº contrato (preferência) ou linha PAC"))</f>
        <v>-</v>
      </c>
      <c r="M19" s="15" t="s">
        <v>38</v>
      </c>
      <c r="N19" s="14" t="s">
        <v>174</v>
      </c>
      <c r="O19" s="22">
        <v>4730717.9400000004</v>
      </c>
      <c r="P19" s="23">
        <v>30</v>
      </c>
      <c r="Q19" s="15" t="s">
        <v>95</v>
      </c>
      <c r="R19" s="14" t="s">
        <v>46</v>
      </c>
    </row>
    <row r="20" spans="1:18" ht="149.5" x14ac:dyDescent="0.25">
      <c r="A20" s="13">
        <v>16</v>
      </c>
      <c r="B20" s="18" t="s">
        <v>175</v>
      </c>
      <c r="C20" s="15" t="s">
        <v>18</v>
      </c>
      <c r="D20" s="15" t="s">
        <v>41</v>
      </c>
      <c r="E20" s="15" t="s">
        <v>42</v>
      </c>
      <c r="F20" s="15" t="s">
        <v>21</v>
      </c>
      <c r="G20" s="15" t="s">
        <v>78</v>
      </c>
      <c r="H20" s="15" t="s">
        <v>21</v>
      </c>
      <c r="I20" s="18" t="s">
        <v>176</v>
      </c>
      <c r="J20" s="18" t="s">
        <v>177</v>
      </c>
      <c r="K20" s="15" t="s">
        <v>32</v>
      </c>
      <c r="L20" s="15" t="s">
        <v>77</v>
      </c>
      <c r="M20" s="15" t="s">
        <v>38</v>
      </c>
      <c r="N20" s="34" t="s">
        <v>178</v>
      </c>
      <c r="O20" s="22">
        <v>18593275.390000001</v>
      </c>
      <c r="P20" s="23">
        <v>24</v>
      </c>
      <c r="Q20" s="15" t="s">
        <v>68</v>
      </c>
      <c r="R20" s="14" t="s">
        <v>52</v>
      </c>
    </row>
    <row r="21" spans="1:18" ht="23.5" customHeight="1" x14ac:dyDescent="0.25">
      <c r="A21" s="13">
        <v>17</v>
      </c>
      <c r="B21" s="18" t="s">
        <v>147</v>
      </c>
      <c r="C21" s="15" t="s">
        <v>18</v>
      </c>
      <c r="D21" s="15" t="s">
        <v>41</v>
      </c>
      <c r="E21" s="15" t="s">
        <v>42</v>
      </c>
      <c r="F21" s="15" t="s">
        <v>21</v>
      </c>
      <c r="G21" s="15" t="s">
        <v>80</v>
      </c>
      <c r="H21" s="15" t="s">
        <v>21</v>
      </c>
      <c r="I21" s="18" t="s">
        <v>179</v>
      </c>
      <c r="J21" s="18" t="s">
        <v>180</v>
      </c>
      <c r="K21" s="15" t="s">
        <v>25</v>
      </c>
      <c r="L21" s="15" t="str">
        <f>IF(K21="","PREENCHER COLUNA K",IF(K21="Não se aplica","-","Informar nº contrato (preferência) ou linha PAC"))</f>
        <v>-</v>
      </c>
      <c r="M21" s="15" t="s">
        <v>34</v>
      </c>
      <c r="N21" s="14" t="str">
        <f>IF(M21="Alto","Grau de Prioridade Alto: JUSTIFICAR",IF(M21="","PREENCHER COLUNA M","-"))</f>
        <v>-</v>
      </c>
      <c r="O21" s="22">
        <v>200000</v>
      </c>
      <c r="P21" s="23">
        <v>30</v>
      </c>
      <c r="Q21" s="15" t="s">
        <v>93</v>
      </c>
      <c r="R21" s="14" t="s">
        <v>52</v>
      </c>
    </row>
    <row r="22" spans="1:18" ht="23" x14ac:dyDescent="0.25">
      <c r="A22" s="13">
        <v>18</v>
      </c>
      <c r="B22" s="18" t="s">
        <v>181</v>
      </c>
      <c r="C22" s="32" t="s">
        <v>18</v>
      </c>
      <c r="D22" s="32" t="s">
        <v>41</v>
      </c>
      <c r="E22" s="32" t="s">
        <v>42</v>
      </c>
      <c r="F22" s="32" t="s">
        <v>43</v>
      </c>
      <c r="G22" s="32" t="s">
        <v>19</v>
      </c>
      <c r="H22" s="32" t="s">
        <v>43</v>
      </c>
      <c r="I22" s="34" t="s">
        <v>182</v>
      </c>
      <c r="J22" s="35" t="s">
        <v>84</v>
      </c>
      <c r="K22" s="32" t="s">
        <v>25</v>
      </c>
      <c r="L22" s="32" t="s">
        <v>19</v>
      </c>
      <c r="M22" s="32" t="s">
        <v>34</v>
      </c>
      <c r="N22" s="31" t="s">
        <v>19</v>
      </c>
      <c r="O22" s="40">
        <v>700000</v>
      </c>
      <c r="P22" s="41">
        <v>12</v>
      </c>
      <c r="Q22" s="32" t="s">
        <v>47</v>
      </c>
      <c r="R22" s="30" t="s">
        <v>52</v>
      </c>
    </row>
    <row r="23" spans="1:18" ht="34.5" x14ac:dyDescent="0.25">
      <c r="A23" s="13">
        <v>19</v>
      </c>
      <c r="B23" s="18" t="s">
        <v>62</v>
      </c>
      <c r="C23" s="33" t="s">
        <v>18</v>
      </c>
      <c r="D23" s="33" t="s">
        <v>41</v>
      </c>
      <c r="E23" s="33" t="s">
        <v>42</v>
      </c>
      <c r="F23" s="33" t="s">
        <v>21</v>
      </c>
      <c r="G23" s="33" t="s">
        <v>63</v>
      </c>
      <c r="H23" s="33" t="s">
        <v>21</v>
      </c>
      <c r="I23" s="34" t="s">
        <v>64</v>
      </c>
      <c r="J23" s="34" t="s">
        <v>65</v>
      </c>
      <c r="K23" s="33" t="s">
        <v>32</v>
      </c>
      <c r="L23" s="33" t="s">
        <v>66</v>
      </c>
      <c r="M23" s="33" t="s">
        <v>34</v>
      </c>
      <c r="N23" s="30" t="str">
        <f t="shared" ref="N23:N28" si="1">IF(M23="Alto","Grau de Prioridade Alto: JUSTIFICAR",IF(M23="","PREENCHER COLUNA M","-"))</f>
        <v>-</v>
      </c>
      <c r="O23" s="37">
        <v>300000</v>
      </c>
      <c r="P23" s="42">
        <v>12</v>
      </c>
      <c r="Q23" s="33" t="s">
        <v>61</v>
      </c>
      <c r="R23" s="30" t="s">
        <v>52</v>
      </c>
    </row>
    <row r="24" spans="1:18" ht="23" x14ac:dyDescent="0.25">
      <c r="A24" s="13">
        <v>20</v>
      </c>
      <c r="B24" s="18" t="s">
        <v>85</v>
      </c>
      <c r="C24" s="36" t="s">
        <v>18</v>
      </c>
      <c r="D24" s="36" t="s">
        <v>41</v>
      </c>
      <c r="E24" s="36" t="s">
        <v>42</v>
      </c>
      <c r="F24" s="33" t="s">
        <v>43</v>
      </c>
      <c r="G24" s="33" t="s">
        <v>19</v>
      </c>
      <c r="H24" s="33" t="s">
        <v>25</v>
      </c>
      <c r="I24" s="34" t="s">
        <v>86</v>
      </c>
      <c r="J24" s="34" t="s">
        <v>87</v>
      </c>
      <c r="K24" s="33" t="s">
        <v>25</v>
      </c>
      <c r="L24" s="33" t="str">
        <f>IF(K24="","PREENCHER COLUNA K",IF(K24="Não se aplica","-","Informar nº contrato (preferência) ou linha PAC"))</f>
        <v>-</v>
      </c>
      <c r="M24" s="33" t="s">
        <v>26</v>
      </c>
      <c r="N24" s="30" t="str">
        <f t="shared" si="1"/>
        <v>-</v>
      </c>
      <c r="O24" s="37">
        <f>19850+3940</f>
        <v>23790</v>
      </c>
      <c r="P24" s="42">
        <v>1</v>
      </c>
      <c r="Q24" s="33" t="s">
        <v>45</v>
      </c>
      <c r="R24" s="30" t="s">
        <v>52</v>
      </c>
    </row>
    <row r="25" spans="1:18" ht="149.5" x14ac:dyDescent="0.25">
      <c r="A25" s="13">
        <v>21</v>
      </c>
      <c r="B25" s="18" t="s">
        <v>183</v>
      </c>
      <c r="C25" s="36" t="s">
        <v>18</v>
      </c>
      <c r="D25" s="36" t="s">
        <v>41</v>
      </c>
      <c r="E25" s="36" t="s">
        <v>42</v>
      </c>
      <c r="F25" s="33" t="s">
        <v>43</v>
      </c>
      <c r="G25" s="33" t="s">
        <v>19</v>
      </c>
      <c r="H25" s="33" t="s">
        <v>25</v>
      </c>
      <c r="I25" s="34" t="s">
        <v>88</v>
      </c>
      <c r="J25" s="34" t="s">
        <v>58</v>
      </c>
      <c r="K25" s="33" t="s">
        <v>25</v>
      </c>
      <c r="L25" s="33" t="str">
        <f>IF(K25="","PREENCHER COLUNA K",IF(K25="Não se aplica","-","Informar nº contrato (preferência) ou linha PAC"))</f>
        <v>-</v>
      </c>
      <c r="M25" s="33" t="s">
        <v>26</v>
      </c>
      <c r="N25" s="30" t="str">
        <f t="shared" si="1"/>
        <v>-</v>
      </c>
      <c r="O25" s="37">
        <v>250000</v>
      </c>
      <c r="P25" s="38">
        <v>1</v>
      </c>
      <c r="Q25" s="33" t="s">
        <v>61</v>
      </c>
      <c r="R25" s="30" t="s">
        <v>52</v>
      </c>
    </row>
    <row r="26" spans="1:18" ht="69" x14ac:dyDescent="0.25">
      <c r="A26" s="13">
        <v>22</v>
      </c>
      <c r="B26" s="18" t="s">
        <v>79</v>
      </c>
      <c r="C26" s="36" t="s">
        <v>18</v>
      </c>
      <c r="D26" s="36" t="s">
        <v>41</v>
      </c>
      <c r="E26" s="36" t="s">
        <v>42</v>
      </c>
      <c r="F26" s="33" t="s">
        <v>43</v>
      </c>
      <c r="G26" s="33" t="s">
        <v>19</v>
      </c>
      <c r="H26" s="33" t="s">
        <v>25</v>
      </c>
      <c r="I26" s="34" t="s">
        <v>92</v>
      </c>
      <c r="J26" s="34" t="s">
        <v>60</v>
      </c>
      <c r="K26" s="33" t="s">
        <v>25</v>
      </c>
      <c r="L26" s="33" t="str">
        <f>IF(K26="","PREENCHER COLUNA K",IF(K26="Não se aplica","-","Informar nº contrato (preferência) ou linha PAC"))</f>
        <v>-</v>
      </c>
      <c r="M26" s="33" t="s">
        <v>26</v>
      </c>
      <c r="N26" s="30" t="str">
        <f t="shared" si="1"/>
        <v>-</v>
      </c>
      <c r="O26" s="37">
        <v>75000</v>
      </c>
      <c r="P26" s="38">
        <v>12</v>
      </c>
      <c r="Q26" s="33" t="s">
        <v>93</v>
      </c>
      <c r="R26" s="30" t="s">
        <v>52</v>
      </c>
    </row>
    <row r="27" spans="1:18" ht="23.5" customHeight="1" x14ac:dyDescent="0.25">
      <c r="A27" s="13">
        <v>23</v>
      </c>
      <c r="B27" s="18" t="s">
        <v>48</v>
      </c>
      <c r="C27" s="39" t="s">
        <v>18</v>
      </c>
      <c r="D27" s="33" t="s">
        <v>41</v>
      </c>
      <c r="E27" s="33" t="s">
        <v>42</v>
      </c>
      <c r="F27" s="33" t="s">
        <v>21</v>
      </c>
      <c r="G27" s="33" t="s">
        <v>49</v>
      </c>
      <c r="H27" s="33" t="s">
        <v>21</v>
      </c>
      <c r="I27" s="34" t="s">
        <v>50</v>
      </c>
      <c r="J27" s="34" t="s">
        <v>44</v>
      </c>
      <c r="K27" s="33" t="s">
        <v>32</v>
      </c>
      <c r="L27" s="33" t="s">
        <v>51</v>
      </c>
      <c r="M27" s="33" t="s">
        <v>34</v>
      </c>
      <c r="N27" s="30" t="str">
        <f t="shared" si="1"/>
        <v>-</v>
      </c>
      <c r="O27" s="37">
        <v>43200</v>
      </c>
      <c r="P27" s="42">
        <v>18</v>
      </c>
      <c r="Q27" s="33" t="s">
        <v>47</v>
      </c>
      <c r="R27" s="30" t="s">
        <v>52</v>
      </c>
    </row>
    <row r="28" spans="1:18" ht="23.5" customHeight="1" x14ac:dyDescent="0.25">
      <c r="A28" s="13">
        <v>24</v>
      </c>
      <c r="B28" s="18" t="s">
        <v>48</v>
      </c>
      <c r="C28" s="39" t="s">
        <v>18</v>
      </c>
      <c r="D28" s="33" t="s">
        <v>41</v>
      </c>
      <c r="E28" s="33" t="s">
        <v>42</v>
      </c>
      <c r="F28" s="33" t="s">
        <v>21</v>
      </c>
      <c r="G28" s="33" t="s">
        <v>51</v>
      </c>
      <c r="H28" s="33" t="s">
        <v>21</v>
      </c>
      <c r="I28" s="34" t="s">
        <v>53</v>
      </c>
      <c r="J28" s="34" t="s">
        <v>44</v>
      </c>
      <c r="K28" s="33" t="s">
        <v>32</v>
      </c>
      <c r="L28" s="33" t="s">
        <v>49</v>
      </c>
      <c r="M28" s="33" t="s">
        <v>34</v>
      </c>
      <c r="N28" s="30" t="str">
        <f t="shared" si="1"/>
        <v>-</v>
      </c>
      <c r="O28" s="37">
        <v>9600</v>
      </c>
      <c r="P28" s="42">
        <v>18</v>
      </c>
      <c r="Q28" s="33" t="s">
        <v>54</v>
      </c>
      <c r="R28" s="30" t="s">
        <v>52</v>
      </c>
    </row>
    <row r="29" spans="1:18" ht="23.5" customHeight="1" x14ac:dyDescent="0.25">
      <c r="A29" s="13">
        <v>25</v>
      </c>
      <c r="B29" s="18" t="s">
        <v>55</v>
      </c>
      <c r="C29" s="29" t="s">
        <v>18</v>
      </c>
      <c r="D29" s="24" t="s">
        <v>41</v>
      </c>
      <c r="E29" s="24" t="s">
        <v>42</v>
      </c>
      <c r="F29" s="24" t="s">
        <v>21</v>
      </c>
      <c r="G29" s="24" t="s">
        <v>56</v>
      </c>
      <c r="H29" s="24" t="s">
        <v>43</v>
      </c>
      <c r="I29" s="18" t="s">
        <v>57</v>
      </c>
      <c r="J29" s="18" t="s">
        <v>58</v>
      </c>
      <c r="K29" s="24" t="s">
        <v>25</v>
      </c>
      <c r="L29" s="24" t="s">
        <v>19</v>
      </c>
      <c r="M29" s="24" t="s">
        <v>34</v>
      </c>
      <c r="N29" s="18" t="s">
        <v>19</v>
      </c>
      <c r="O29" s="22" t="s">
        <v>184</v>
      </c>
      <c r="P29" s="23" t="s">
        <v>185</v>
      </c>
      <c r="Q29" s="24" t="s">
        <v>54</v>
      </c>
      <c r="R29" s="18" t="s">
        <v>52</v>
      </c>
    </row>
    <row r="30" spans="1:18" ht="23.5" customHeight="1" x14ac:dyDescent="0.25">
      <c r="A30" s="13">
        <v>26</v>
      </c>
      <c r="B30" s="18" t="s">
        <v>186</v>
      </c>
      <c r="C30" s="29" t="s">
        <v>18</v>
      </c>
      <c r="D30" s="24" t="s">
        <v>41</v>
      </c>
      <c r="E30" s="24" t="s">
        <v>42</v>
      </c>
      <c r="F30" s="24" t="s">
        <v>43</v>
      </c>
      <c r="G30" s="24" t="s">
        <v>19</v>
      </c>
      <c r="H30" s="24" t="s">
        <v>25</v>
      </c>
      <c r="I30" s="18" t="s">
        <v>187</v>
      </c>
      <c r="J30" s="18" t="s">
        <v>89</v>
      </c>
      <c r="K30" s="24" t="s">
        <v>25</v>
      </c>
      <c r="L30" s="24" t="s">
        <v>19</v>
      </c>
      <c r="M30" s="24" t="s">
        <v>26</v>
      </c>
      <c r="N30" s="18" t="s">
        <v>19</v>
      </c>
      <c r="O30" s="22">
        <v>35000</v>
      </c>
      <c r="P30" s="23">
        <v>12</v>
      </c>
      <c r="Q30" s="24" t="s">
        <v>71</v>
      </c>
      <c r="R30" s="18" t="s">
        <v>52</v>
      </c>
    </row>
    <row r="31" spans="1:18" ht="23.5" customHeight="1" x14ac:dyDescent="0.25">
      <c r="A31" s="13">
        <v>27</v>
      </c>
      <c r="B31" s="18" t="s">
        <v>90</v>
      </c>
      <c r="C31" s="29" t="s">
        <v>18</v>
      </c>
      <c r="D31" s="24" t="s">
        <v>41</v>
      </c>
      <c r="E31" s="24" t="s">
        <v>42</v>
      </c>
      <c r="F31" s="24" t="s">
        <v>43</v>
      </c>
      <c r="G31" s="24" t="s">
        <v>19</v>
      </c>
      <c r="H31" s="24" t="s">
        <v>25</v>
      </c>
      <c r="I31" s="18" t="s">
        <v>91</v>
      </c>
      <c r="J31" s="18" t="s">
        <v>89</v>
      </c>
      <c r="K31" s="24" t="s">
        <v>25</v>
      </c>
      <c r="L31" s="24" t="s">
        <v>19</v>
      </c>
      <c r="M31" s="24" t="s">
        <v>26</v>
      </c>
      <c r="N31" s="18" t="s">
        <v>19</v>
      </c>
      <c r="O31" s="22">
        <v>120000</v>
      </c>
      <c r="P31" s="23">
        <v>12</v>
      </c>
      <c r="Q31" s="24" t="s">
        <v>71</v>
      </c>
      <c r="R31" s="18" t="s">
        <v>52</v>
      </c>
    </row>
    <row r="32" spans="1:18" ht="46" x14ac:dyDescent="0.25">
      <c r="A32" s="13">
        <v>28</v>
      </c>
      <c r="B32" s="18" t="s">
        <v>96</v>
      </c>
      <c r="C32" s="24" t="s">
        <v>18</v>
      </c>
      <c r="D32" s="24" t="s">
        <v>41</v>
      </c>
      <c r="E32" s="24" t="s">
        <v>42</v>
      </c>
      <c r="F32" s="15" t="s">
        <v>43</v>
      </c>
      <c r="G32" s="15" t="s">
        <v>19</v>
      </c>
      <c r="H32" s="15" t="s">
        <v>25</v>
      </c>
      <c r="I32" s="18" t="s">
        <v>97</v>
      </c>
      <c r="J32" s="18" t="s">
        <v>188</v>
      </c>
      <c r="K32" s="15" t="s">
        <v>32</v>
      </c>
      <c r="L32" s="15">
        <v>29</v>
      </c>
      <c r="M32" s="15" t="s">
        <v>34</v>
      </c>
      <c r="N32" s="14" t="str">
        <f>IF(M32="Alto","Grau de Prioridade Alto: JUSTIFICAR",IF(M32="","PREENCHER COLUNA M","-"))</f>
        <v>-</v>
      </c>
      <c r="O32" s="22">
        <v>213947.64</v>
      </c>
      <c r="P32" s="23">
        <v>24</v>
      </c>
      <c r="Q32" s="15" t="s">
        <v>47</v>
      </c>
      <c r="R32" s="14" t="s">
        <v>52</v>
      </c>
    </row>
    <row r="33" spans="1:18" ht="33.75" customHeight="1" x14ac:dyDescent="0.25">
      <c r="A33" s="13">
        <v>29</v>
      </c>
      <c r="B33" s="18" t="s">
        <v>189</v>
      </c>
      <c r="C33" s="24" t="s">
        <v>18</v>
      </c>
      <c r="D33" s="24" t="s">
        <v>41</v>
      </c>
      <c r="E33" s="24" t="s">
        <v>42</v>
      </c>
      <c r="F33" s="15" t="s">
        <v>43</v>
      </c>
      <c r="G33" s="15" t="s">
        <v>19</v>
      </c>
      <c r="H33" s="15" t="s">
        <v>25</v>
      </c>
      <c r="I33" s="18" t="s">
        <v>190</v>
      </c>
      <c r="J33" s="18" t="s">
        <v>191</v>
      </c>
      <c r="K33" s="15" t="s">
        <v>32</v>
      </c>
      <c r="L33" s="33">
        <v>28</v>
      </c>
      <c r="M33" s="15" t="s">
        <v>34</v>
      </c>
      <c r="N33" s="14" t="str">
        <f>IF(M33="Alto","Grau de Prioridade Alto: JUSTIFICAR",IF(M33="","PREENCHER COLUNA M","-"))</f>
        <v>-</v>
      </c>
      <c r="O33" s="22">
        <v>233488</v>
      </c>
      <c r="P33" s="23">
        <v>6</v>
      </c>
      <c r="Q33" s="15" t="s">
        <v>47</v>
      </c>
      <c r="R33" s="14" t="s">
        <v>52</v>
      </c>
    </row>
    <row r="34" spans="1:18" ht="149.5" x14ac:dyDescent="0.25">
      <c r="A34" s="13">
        <v>30</v>
      </c>
      <c r="B34" s="18" t="s">
        <v>329</v>
      </c>
      <c r="C34" s="24" t="s">
        <v>18</v>
      </c>
      <c r="D34" s="24" t="s">
        <v>41</v>
      </c>
      <c r="E34" s="24" t="s">
        <v>42</v>
      </c>
      <c r="F34" s="15" t="s">
        <v>43</v>
      </c>
      <c r="G34" s="15" t="s">
        <v>19</v>
      </c>
      <c r="H34" s="15" t="s">
        <v>25</v>
      </c>
      <c r="I34" s="18" t="s">
        <v>330</v>
      </c>
      <c r="J34" s="18" t="s">
        <v>331</v>
      </c>
      <c r="K34" s="15" t="s">
        <v>25</v>
      </c>
      <c r="L34" s="15" t="s">
        <v>19</v>
      </c>
      <c r="M34" s="15" t="s">
        <v>26</v>
      </c>
      <c r="N34" s="14" t="str">
        <f>IF(M34="Alto","Grau de Prioridade Alto: JUSTIFICAR",IF(M34="","PREENCHER COLUNA M","-"))</f>
        <v>-</v>
      </c>
      <c r="O34" s="22">
        <v>500000</v>
      </c>
      <c r="P34" s="23">
        <v>12</v>
      </c>
      <c r="Q34" s="15" t="s">
        <v>61</v>
      </c>
      <c r="R34" s="14" t="s">
        <v>256</v>
      </c>
    </row>
    <row r="35" spans="1:18" ht="33.75" customHeight="1" x14ac:dyDescent="0.25">
      <c r="A35" s="13">
        <v>31</v>
      </c>
      <c r="B35" s="14" t="s">
        <v>257</v>
      </c>
      <c r="C35" s="15" t="s">
        <v>18</v>
      </c>
      <c r="D35" s="15" t="s">
        <v>41</v>
      </c>
      <c r="E35" s="15" t="s">
        <v>19</v>
      </c>
      <c r="F35" s="15" t="s">
        <v>43</v>
      </c>
      <c r="G35" s="15" t="s">
        <v>19</v>
      </c>
      <c r="H35" s="15" t="s">
        <v>25</v>
      </c>
      <c r="I35" s="18" t="s">
        <v>327</v>
      </c>
      <c r="J35" s="18" t="s">
        <v>328</v>
      </c>
      <c r="K35" s="15" t="s">
        <v>25</v>
      </c>
      <c r="L35" s="15" t="s">
        <v>19</v>
      </c>
      <c r="M35" s="15" t="s">
        <v>34</v>
      </c>
      <c r="N35" s="54" t="s">
        <v>19</v>
      </c>
      <c r="O35" s="16">
        <v>180000</v>
      </c>
      <c r="P35" s="17">
        <v>12</v>
      </c>
      <c r="Q35" s="15" t="s">
        <v>61</v>
      </c>
      <c r="R35" s="54" t="s">
        <v>28</v>
      </c>
    </row>
    <row r="36" spans="1:18" ht="46" x14ac:dyDescent="0.25">
      <c r="A36" s="13">
        <v>32</v>
      </c>
      <c r="B36" s="18" t="s">
        <v>192</v>
      </c>
      <c r="C36" s="15" t="s">
        <v>18</v>
      </c>
      <c r="D36" s="15" t="s">
        <v>99</v>
      </c>
      <c r="E36" s="15" t="s">
        <v>100</v>
      </c>
      <c r="F36" s="15" t="s">
        <v>21</v>
      </c>
      <c r="G36" s="15" t="s">
        <v>193</v>
      </c>
      <c r="H36" s="15" t="s">
        <v>43</v>
      </c>
      <c r="I36" s="18" t="s">
        <v>194</v>
      </c>
      <c r="J36" s="18" t="s">
        <v>195</v>
      </c>
      <c r="K36" s="15" t="s">
        <v>25</v>
      </c>
      <c r="L36" s="15" t="str">
        <f t="shared" ref="L36:L43" si="2">IF(K36="","PREENCHER COLUNA K",IF(K36="Não se aplica","-","Informar nº contrato (preferência) ou linha PAC"))</f>
        <v>-</v>
      </c>
      <c r="M36" s="15" t="s">
        <v>38</v>
      </c>
      <c r="N36" s="14" t="s">
        <v>196</v>
      </c>
      <c r="O36" s="16">
        <v>6000000</v>
      </c>
      <c r="P36" s="17">
        <v>60</v>
      </c>
      <c r="Q36" s="15" t="s">
        <v>35</v>
      </c>
      <c r="R36" s="14" t="s">
        <v>52</v>
      </c>
    </row>
    <row r="37" spans="1:18" ht="57.5" x14ac:dyDescent="0.25">
      <c r="A37" s="13">
        <v>33</v>
      </c>
      <c r="B37" s="18" t="s">
        <v>102</v>
      </c>
      <c r="C37" s="15" t="s">
        <v>18</v>
      </c>
      <c r="D37" s="15" t="s">
        <v>99</v>
      </c>
      <c r="E37" s="15" t="s">
        <v>105</v>
      </c>
      <c r="F37" s="15" t="s">
        <v>21</v>
      </c>
      <c r="G37" s="15" t="s">
        <v>197</v>
      </c>
      <c r="H37" s="15" t="s">
        <v>21</v>
      </c>
      <c r="I37" s="18" t="s">
        <v>198</v>
      </c>
      <c r="J37" s="18" t="s">
        <v>199</v>
      </c>
      <c r="K37" s="15" t="s">
        <v>25</v>
      </c>
      <c r="L37" s="15" t="str">
        <f t="shared" si="2"/>
        <v>-</v>
      </c>
      <c r="M37" s="15" t="s">
        <v>34</v>
      </c>
      <c r="N37" s="14" t="str">
        <f>IF(M37="Alto","Grau de Prioridade Alto: JUSTIFICAR",IF(M37="","PREENCHER COLUNA M","-"))</f>
        <v>-</v>
      </c>
      <c r="O37" s="16">
        <v>500000</v>
      </c>
      <c r="P37" s="17">
        <v>30</v>
      </c>
      <c r="Q37" s="15" t="s">
        <v>35</v>
      </c>
      <c r="R37" s="14" t="s">
        <v>52</v>
      </c>
    </row>
    <row r="38" spans="1:18" ht="37.5" customHeight="1" x14ac:dyDescent="0.25">
      <c r="A38" s="13">
        <v>34</v>
      </c>
      <c r="B38" s="18" t="s">
        <v>102</v>
      </c>
      <c r="C38" s="15" t="s">
        <v>18</v>
      </c>
      <c r="D38" s="15" t="s">
        <v>99</v>
      </c>
      <c r="E38" s="15" t="s">
        <v>103</v>
      </c>
      <c r="F38" s="15" t="s">
        <v>43</v>
      </c>
      <c r="G38" s="15" t="s">
        <v>19</v>
      </c>
      <c r="H38" s="15" t="s">
        <v>25</v>
      </c>
      <c r="I38" s="18" t="s">
        <v>200</v>
      </c>
      <c r="J38" s="18" t="s">
        <v>201</v>
      </c>
      <c r="K38" s="15" t="s">
        <v>25</v>
      </c>
      <c r="L38" s="15" t="str">
        <f t="shared" si="2"/>
        <v>-</v>
      </c>
      <c r="M38" s="15" t="s">
        <v>34</v>
      </c>
      <c r="N38" s="14" t="str">
        <f>IF(M38="Alto","Grau de Prioridade Alto: JUSTIFICAR",IF(M38="","PREENCHER COLUNA M","-"))</f>
        <v>-</v>
      </c>
      <c r="O38" s="22">
        <v>1500000</v>
      </c>
      <c r="P38" s="25">
        <v>60</v>
      </c>
      <c r="Q38" s="15" t="s">
        <v>35</v>
      </c>
      <c r="R38" s="14" t="s">
        <v>52</v>
      </c>
    </row>
    <row r="39" spans="1:18" ht="57.5" x14ac:dyDescent="0.25">
      <c r="A39" s="13">
        <v>35</v>
      </c>
      <c r="B39" s="18" t="s">
        <v>102</v>
      </c>
      <c r="C39" s="15" t="s">
        <v>18</v>
      </c>
      <c r="D39" s="15" t="s">
        <v>99</v>
      </c>
      <c r="E39" s="15" t="s">
        <v>103</v>
      </c>
      <c r="F39" s="15" t="s">
        <v>43</v>
      </c>
      <c r="G39" s="15" t="s">
        <v>19</v>
      </c>
      <c r="H39" s="15" t="s">
        <v>25</v>
      </c>
      <c r="I39" s="18" t="s">
        <v>202</v>
      </c>
      <c r="J39" s="18" t="s">
        <v>203</v>
      </c>
      <c r="K39" s="24" t="s">
        <v>25</v>
      </c>
      <c r="L39" s="15" t="str">
        <f t="shared" si="2"/>
        <v>-</v>
      </c>
      <c r="M39" s="15" t="s">
        <v>38</v>
      </c>
      <c r="N39" s="14" t="s">
        <v>204</v>
      </c>
      <c r="O39" s="22">
        <v>150000</v>
      </c>
      <c r="P39" s="25">
        <v>30</v>
      </c>
      <c r="Q39" s="15" t="s">
        <v>35</v>
      </c>
      <c r="R39" s="14" t="s">
        <v>52</v>
      </c>
    </row>
    <row r="40" spans="1:18" ht="31" customHeight="1" x14ac:dyDescent="0.25">
      <c r="A40" s="13">
        <v>36</v>
      </c>
      <c r="B40" s="18" t="s">
        <v>102</v>
      </c>
      <c r="C40" s="15" t="s">
        <v>18</v>
      </c>
      <c r="D40" s="15" t="s">
        <v>99</v>
      </c>
      <c r="E40" s="15" t="s">
        <v>100</v>
      </c>
      <c r="F40" s="15" t="s">
        <v>43</v>
      </c>
      <c r="G40" s="15" t="s">
        <v>19</v>
      </c>
      <c r="H40" s="15" t="s">
        <v>25</v>
      </c>
      <c r="I40" s="18" t="s">
        <v>205</v>
      </c>
      <c r="J40" s="18" t="s">
        <v>206</v>
      </c>
      <c r="K40" s="15" t="s">
        <v>25</v>
      </c>
      <c r="L40" s="15" t="str">
        <f t="shared" si="2"/>
        <v>-</v>
      </c>
      <c r="M40" s="15" t="s">
        <v>34</v>
      </c>
      <c r="N40" s="14" t="str">
        <f>IF(M40="Alto","Grau de Prioridade Alto: JUSTIFICAR",IF(M40="","PREENCHER COLUNA M","-"))</f>
        <v>-</v>
      </c>
      <c r="O40" s="16">
        <v>100000</v>
      </c>
      <c r="P40" s="17">
        <v>12</v>
      </c>
      <c r="Q40" s="15" t="s">
        <v>40</v>
      </c>
      <c r="R40" s="14" t="s">
        <v>52</v>
      </c>
    </row>
    <row r="41" spans="1:18" ht="34.5" x14ac:dyDescent="0.25">
      <c r="A41" s="13">
        <v>37</v>
      </c>
      <c r="B41" s="18" t="s">
        <v>102</v>
      </c>
      <c r="C41" s="15" t="s">
        <v>18</v>
      </c>
      <c r="D41" s="15" t="s">
        <v>99</v>
      </c>
      <c r="E41" s="15" t="s">
        <v>105</v>
      </c>
      <c r="F41" s="15" t="s">
        <v>43</v>
      </c>
      <c r="G41" s="15" t="s">
        <v>19</v>
      </c>
      <c r="H41" s="15" t="s">
        <v>43</v>
      </c>
      <c r="I41" s="18" t="s">
        <v>207</v>
      </c>
      <c r="J41" s="14" t="s">
        <v>208</v>
      </c>
      <c r="K41" s="15" t="s">
        <v>25</v>
      </c>
      <c r="L41" s="15" t="str">
        <f t="shared" si="2"/>
        <v>-</v>
      </c>
      <c r="M41" s="27" t="s">
        <v>34</v>
      </c>
      <c r="N41" s="14" t="str">
        <f>IF(M41="Alto","Grau de Prioridade Alto: JUSTIFICAR",IF(M41="","PREENCHER COLUNA M","-"))</f>
        <v>-</v>
      </c>
      <c r="O41" s="27">
        <v>20000000</v>
      </c>
      <c r="P41" s="28">
        <v>60</v>
      </c>
      <c r="Q41" s="15" t="s">
        <v>40</v>
      </c>
      <c r="R41" s="14" t="s">
        <v>52</v>
      </c>
    </row>
    <row r="42" spans="1:18" ht="37.5" customHeight="1" x14ac:dyDescent="0.25">
      <c r="A42" s="13">
        <v>38</v>
      </c>
      <c r="B42" s="18" t="s">
        <v>104</v>
      </c>
      <c r="C42" s="15" t="s">
        <v>18</v>
      </c>
      <c r="D42" s="15" t="s">
        <v>99</v>
      </c>
      <c r="E42" s="15" t="s">
        <v>105</v>
      </c>
      <c r="F42" s="15" t="s">
        <v>43</v>
      </c>
      <c r="G42" s="15" t="s">
        <v>19</v>
      </c>
      <c r="H42" s="15" t="s">
        <v>43</v>
      </c>
      <c r="I42" s="18" t="s">
        <v>209</v>
      </c>
      <c r="J42" s="14" t="s">
        <v>210</v>
      </c>
      <c r="K42" s="15" t="s">
        <v>25</v>
      </c>
      <c r="L42" s="15" t="str">
        <f t="shared" si="2"/>
        <v>-</v>
      </c>
      <c r="M42" s="27" t="s">
        <v>34</v>
      </c>
      <c r="N42" s="14" t="str">
        <f>IF(M42="Alto","Grau de Prioridade Alto: JUSTIFICAR",IF(M42="","PREENCHER COLUNA M","-"))</f>
        <v>-</v>
      </c>
      <c r="O42" s="27">
        <v>2500000</v>
      </c>
      <c r="P42" s="28">
        <v>60</v>
      </c>
      <c r="Q42" s="15" t="s">
        <v>40</v>
      </c>
      <c r="R42" s="14" t="s">
        <v>52</v>
      </c>
    </row>
    <row r="43" spans="1:18" ht="34.5" x14ac:dyDescent="0.25">
      <c r="A43" s="13">
        <v>39</v>
      </c>
      <c r="B43" s="18" t="s">
        <v>102</v>
      </c>
      <c r="C43" s="15" t="s">
        <v>18</v>
      </c>
      <c r="D43" s="15" t="s">
        <v>99</v>
      </c>
      <c r="E43" s="15" t="s">
        <v>105</v>
      </c>
      <c r="F43" s="15" t="s">
        <v>21</v>
      </c>
      <c r="G43" s="15" t="s">
        <v>211</v>
      </c>
      <c r="H43" s="15" t="s">
        <v>43</v>
      </c>
      <c r="I43" s="18" t="s">
        <v>106</v>
      </c>
      <c r="J43" s="18" t="s">
        <v>107</v>
      </c>
      <c r="K43" s="15" t="s">
        <v>25</v>
      </c>
      <c r="L43" s="15" t="str">
        <f t="shared" si="2"/>
        <v>-</v>
      </c>
      <c r="M43" s="15" t="s">
        <v>38</v>
      </c>
      <c r="N43" s="14" t="s">
        <v>108</v>
      </c>
      <c r="O43" s="16">
        <v>20000000</v>
      </c>
      <c r="P43" s="17">
        <v>60</v>
      </c>
      <c r="Q43" s="15" t="s">
        <v>27</v>
      </c>
      <c r="R43" s="14" t="s">
        <v>52</v>
      </c>
    </row>
    <row r="44" spans="1:18" ht="57.5" x14ac:dyDescent="0.25">
      <c r="A44" s="13">
        <v>40</v>
      </c>
      <c r="B44" s="18" t="s">
        <v>102</v>
      </c>
      <c r="C44" s="15" t="s">
        <v>18</v>
      </c>
      <c r="D44" s="15" t="s">
        <v>99</v>
      </c>
      <c r="E44" s="15" t="s">
        <v>100</v>
      </c>
      <c r="F44" s="15" t="s">
        <v>21</v>
      </c>
      <c r="G44" s="15" t="s">
        <v>212</v>
      </c>
      <c r="H44" s="15" t="s">
        <v>21</v>
      </c>
      <c r="I44" s="18" t="s">
        <v>213</v>
      </c>
      <c r="J44" s="18" t="s">
        <v>214</v>
      </c>
      <c r="K44" s="15" t="s">
        <v>32</v>
      </c>
      <c r="L44" s="15" t="s">
        <v>211</v>
      </c>
      <c r="M44" s="15" t="s">
        <v>38</v>
      </c>
      <c r="N44" s="14" t="s">
        <v>215</v>
      </c>
      <c r="O44" s="16">
        <v>7000000</v>
      </c>
      <c r="P44" s="17">
        <v>36</v>
      </c>
      <c r="Q44" s="15" t="s">
        <v>47</v>
      </c>
      <c r="R44" s="14" t="s">
        <v>52</v>
      </c>
    </row>
    <row r="45" spans="1:18" ht="23" x14ac:dyDescent="0.25">
      <c r="A45" s="13">
        <v>41</v>
      </c>
      <c r="B45" s="18" t="s">
        <v>102</v>
      </c>
      <c r="C45" s="15" t="s">
        <v>18</v>
      </c>
      <c r="D45" s="15" t="s">
        <v>99</v>
      </c>
      <c r="E45" s="15" t="s">
        <v>103</v>
      </c>
      <c r="F45" s="15" t="s">
        <v>43</v>
      </c>
      <c r="G45" s="15" t="s">
        <v>19</v>
      </c>
      <c r="H45" s="15" t="s">
        <v>25</v>
      </c>
      <c r="I45" s="18" t="s">
        <v>216</v>
      </c>
      <c r="J45" s="18" t="s">
        <v>217</v>
      </c>
      <c r="K45" s="15" t="s">
        <v>25</v>
      </c>
      <c r="L45" s="15" t="str">
        <f t="shared" ref="L45:L52" si="3">IF(K45="","PREENCHER COLUNA K",IF(K45="Não se aplica","-","Informar nº contrato (preferência) ou linha PAC"))</f>
        <v>-</v>
      </c>
      <c r="M45" s="15" t="s">
        <v>34</v>
      </c>
      <c r="N45" s="14" t="str">
        <f>IF(M45="Alto","Grau de Prioridade Alto: JUSTIFICAR",IF(M45="","PREENCHER COLUNA M","-"))</f>
        <v>-</v>
      </c>
      <c r="O45" s="22">
        <v>500000</v>
      </c>
      <c r="P45" s="25">
        <v>48</v>
      </c>
      <c r="Q45" s="15" t="s">
        <v>47</v>
      </c>
      <c r="R45" s="14" t="s">
        <v>52</v>
      </c>
    </row>
    <row r="46" spans="1:18" ht="23.5" customHeight="1" x14ac:dyDescent="0.25">
      <c r="A46" s="13">
        <v>42</v>
      </c>
      <c r="B46" s="18" t="s">
        <v>102</v>
      </c>
      <c r="C46" s="15" t="s">
        <v>18</v>
      </c>
      <c r="D46" s="15" t="s">
        <v>99</v>
      </c>
      <c r="E46" s="15" t="s">
        <v>103</v>
      </c>
      <c r="F46" s="15" t="s">
        <v>43</v>
      </c>
      <c r="G46" s="15" t="s">
        <v>19</v>
      </c>
      <c r="H46" s="15" t="s">
        <v>25</v>
      </c>
      <c r="I46" s="18" t="s">
        <v>218</v>
      </c>
      <c r="J46" s="18" t="s">
        <v>219</v>
      </c>
      <c r="K46" s="15" t="s">
        <v>25</v>
      </c>
      <c r="L46" s="15" t="str">
        <f t="shared" si="3"/>
        <v>-</v>
      </c>
      <c r="M46" s="15" t="s">
        <v>34</v>
      </c>
      <c r="N46" s="14" t="str">
        <f>IF(M46="Alto","Grau de Prioridade Alto: JUSTIFICAR",IF(M46="","PREENCHER COLUNA M","-"))</f>
        <v>-</v>
      </c>
      <c r="O46" s="22">
        <v>1500000</v>
      </c>
      <c r="P46" s="25">
        <v>30</v>
      </c>
      <c r="Q46" s="15" t="s">
        <v>95</v>
      </c>
      <c r="R46" s="14" t="s">
        <v>52</v>
      </c>
    </row>
    <row r="47" spans="1:18" ht="23" x14ac:dyDescent="0.25">
      <c r="A47" s="13">
        <v>43</v>
      </c>
      <c r="B47" s="18" t="s">
        <v>102</v>
      </c>
      <c r="C47" s="15" t="s">
        <v>18</v>
      </c>
      <c r="D47" s="15" t="s">
        <v>99</v>
      </c>
      <c r="E47" s="15" t="s">
        <v>100</v>
      </c>
      <c r="F47" s="15" t="s">
        <v>43</v>
      </c>
      <c r="G47" s="15" t="s">
        <v>19</v>
      </c>
      <c r="H47" s="15" t="s">
        <v>25</v>
      </c>
      <c r="I47" s="18" t="s">
        <v>220</v>
      </c>
      <c r="J47" s="18" t="s">
        <v>221</v>
      </c>
      <c r="K47" s="15" t="s">
        <v>25</v>
      </c>
      <c r="L47" s="15" t="str">
        <f t="shared" si="3"/>
        <v>-</v>
      </c>
      <c r="M47" s="15" t="s">
        <v>34</v>
      </c>
      <c r="N47" s="14" t="str">
        <f>IF(M47="Alto","Grau de Prioridade Alto: JUSTIFICAR",IF(M47="","PREENCHER COLUNA M","-"))</f>
        <v>-</v>
      </c>
      <c r="O47" s="22">
        <v>3000000</v>
      </c>
      <c r="P47" s="25">
        <v>60</v>
      </c>
      <c r="Q47" s="15" t="s">
        <v>95</v>
      </c>
      <c r="R47" s="14" t="s">
        <v>52</v>
      </c>
    </row>
    <row r="48" spans="1:18" ht="34.5" x14ac:dyDescent="0.25">
      <c r="A48" s="13">
        <v>44</v>
      </c>
      <c r="B48" s="18" t="s">
        <v>98</v>
      </c>
      <c r="C48" s="15" t="s">
        <v>18</v>
      </c>
      <c r="D48" s="15" t="s">
        <v>99</v>
      </c>
      <c r="E48" s="15" t="s">
        <v>105</v>
      </c>
      <c r="F48" s="15" t="s">
        <v>43</v>
      </c>
      <c r="G48" s="15" t="s">
        <v>19</v>
      </c>
      <c r="H48" s="15" t="s">
        <v>25</v>
      </c>
      <c r="I48" s="18" t="s">
        <v>222</v>
      </c>
      <c r="J48" s="18" t="s">
        <v>223</v>
      </c>
      <c r="K48" s="15" t="s">
        <v>25</v>
      </c>
      <c r="L48" s="15" t="str">
        <f t="shared" si="3"/>
        <v>-</v>
      </c>
      <c r="M48" s="15" t="s">
        <v>34</v>
      </c>
      <c r="N48" s="14" t="str">
        <f>IF(M48="Alto","Grau de Prioridade Alto: JUSTIFICAR",IF(M48="","PREENCHER COLUNA M","-"))</f>
        <v>-</v>
      </c>
      <c r="O48" s="22">
        <v>250000</v>
      </c>
      <c r="P48" s="25">
        <v>30</v>
      </c>
      <c r="Q48" s="15" t="s">
        <v>95</v>
      </c>
      <c r="R48" s="14" t="s">
        <v>52</v>
      </c>
    </row>
    <row r="49" spans="1:18" ht="23" x14ac:dyDescent="0.25">
      <c r="A49" s="13">
        <v>45</v>
      </c>
      <c r="B49" s="18" t="s">
        <v>102</v>
      </c>
      <c r="C49" s="15" t="s">
        <v>18</v>
      </c>
      <c r="D49" s="15" t="s">
        <v>99</v>
      </c>
      <c r="E49" s="15" t="s">
        <v>103</v>
      </c>
      <c r="F49" s="15" t="s">
        <v>43</v>
      </c>
      <c r="G49" s="15" t="s">
        <v>19</v>
      </c>
      <c r="H49" s="15" t="s">
        <v>25</v>
      </c>
      <c r="I49" s="18" t="s">
        <v>224</v>
      </c>
      <c r="J49" s="18" t="s">
        <v>225</v>
      </c>
      <c r="K49" s="15" t="s">
        <v>25</v>
      </c>
      <c r="L49" s="15" t="str">
        <f t="shared" si="3"/>
        <v>-</v>
      </c>
      <c r="M49" s="15" t="s">
        <v>34</v>
      </c>
      <c r="N49" s="14" t="str">
        <f>IF(M49="Alto","Grau de Prioridade Alto: JUSTIFICAR",IF(M49="","PREENCHER COLUNA M","-"))</f>
        <v>-</v>
      </c>
      <c r="O49" s="16">
        <v>600000</v>
      </c>
      <c r="P49" s="17">
        <v>24</v>
      </c>
      <c r="Q49" s="15" t="s">
        <v>95</v>
      </c>
      <c r="R49" s="14" t="s">
        <v>52</v>
      </c>
    </row>
    <row r="50" spans="1:18" ht="34.5" x14ac:dyDescent="0.25">
      <c r="A50" s="13">
        <v>46</v>
      </c>
      <c r="B50" s="18" t="s">
        <v>102</v>
      </c>
      <c r="C50" s="15" t="s">
        <v>18</v>
      </c>
      <c r="D50" s="15" t="s">
        <v>99</v>
      </c>
      <c r="E50" s="15" t="s">
        <v>105</v>
      </c>
      <c r="F50" s="15" t="s">
        <v>21</v>
      </c>
      <c r="G50" s="15" t="s">
        <v>226</v>
      </c>
      <c r="H50" s="15" t="s">
        <v>43</v>
      </c>
      <c r="I50" s="18" t="s">
        <v>227</v>
      </c>
      <c r="J50" s="18" t="s">
        <v>228</v>
      </c>
      <c r="K50" s="15" t="s">
        <v>25</v>
      </c>
      <c r="L50" s="15" t="str">
        <f t="shared" si="3"/>
        <v>-</v>
      </c>
      <c r="M50" s="15" t="s">
        <v>38</v>
      </c>
      <c r="N50" s="18" t="s">
        <v>229</v>
      </c>
      <c r="O50" s="16">
        <v>1418920.2</v>
      </c>
      <c r="P50" s="17">
        <v>60</v>
      </c>
      <c r="Q50" s="15" t="s">
        <v>68</v>
      </c>
      <c r="R50" s="14" t="s">
        <v>52</v>
      </c>
    </row>
    <row r="51" spans="1:18" ht="23" x14ac:dyDescent="0.25">
      <c r="A51" s="13">
        <v>47</v>
      </c>
      <c r="B51" s="18" t="s">
        <v>104</v>
      </c>
      <c r="C51" s="15" t="s">
        <v>18</v>
      </c>
      <c r="D51" s="15" t="s">
        <v>99</v>
      </c>
      <c r="E51" s="15" t="s">
        <v>103</v>
      </c>
      <c r="F51" s="15" t="s">
        <v>43</v>
      </c>
      <c r="G51" s="15" t="s">
        <v>19</v>
      </c>
      <c r="H51" s="15" t="s">
        <v>25</v>
      </c>
      <c r="I51" s="18" t="s">
        <v>230</v>
      </c>
      <c r="J51" s="18" t="s">
        <v>231</v>
      </c>
      <c r="K51" s="15" t="s">
        <v>25</v>
      </c>
      <c r="L51" s="15" t="str">
        <f t="shared" si="3"/>
        <v>-</v>
      </c>
      <c r="M51" s="15" t="s">
        <v>34</v>
      </c>
      <c r="N51" s="14" t="str">
        <f t="shared" ref="N51" si="4">IF(M51="Alto","Grau de Prioridade Alto: JUSTIFICAR",IF(M51="","PREENCHER COLUNA M","-"))</f>
        <v>-</v>
      </c>
      <c r="O51" s="16">
        <v>150000</v>
      </c>
      <c r="P51" s="17">
        <v>48</v>
      </c>
      <c r="Q51" s="15" t="s">
        <v>93</v>
      </c>
      <c r="R51" s="14" t="s">
        <v>52</v>
      </c>
    </row>
    <row r="52" spans="1:18" ht="57.5" x14ac:dyDescent="0.25">
      <c r="A52" s="13">
        <v>48</v>
      </c>
      <c r="B52" s="18" t="s">
        <v>102</v>
      </c>
      <c r="C52" s="15" t="s">
        <v>18</v>
      </c>
      <c r="D52" s="15" t="s">
        <v>99</v>
      </c>
      <c r="E52" s="15" t="s">
        <v>103</v>
      </c>
      <c r="F52" s="15" t="s">
        <v>21</v>
      </c>
      <c r="G52" s="15" t="s">
        <v>109</v>
      </c>
      <c r="H52" s="15" t="s">
        <v>21</v>
      </c>
      <c r="I52" s="18" t="s">
        <v>110</v>
      </c>
      <c r="J52" s="18" t="s">
        <v>111</v>
      </c>
      <c r="K52" s="15" t="s">
        <v>25</v>
      </c>
      <c r="L52" s="15" t="str">
        <f t="shared" si="3"/>
        <v>-</v>
      </c>
      <c r="M52" s="15" t="s">
        <v>38</v>
      </c>
      <c r="N52" s="14" t="s">
        <v>112</v>
      </c>
      <c r="O52" s="16">
        <v>4123830.6</v>
      </c>
      <c r="P52" s="17">
        <v>12</v>
      </c>
      <c r="Q52" s="15" t="s">
        <v>95</v>
      </c>
      <c r="R52" s="14" t="s">
        <v>52</v>
      </c>
    </row>
    <row r="53" spans="1:18" ht="57.5" x14ac:dyDescent="0.25">
      <c r="A53" s="13">
        <v>49</v>
      </c>
      <c r="B53" s="14" t="s">
        <v>113</v>
      </c>
      <c r="C53" s="15" t="s">
        <v>18</v>
      </c>
      <c r="D53" s="15" t="s">
        <v>114</v>
      </c>
      <c r="E53" s="15" t="s">
        <v>19</v>
      </c>
      <c r="F53" s="15" t="s">
        <v>21</v>
      </c>
      <c r="G53" s="15" t="s">
        <v>115</v>
      </c>
      <c r="H53" s="15" t="s">
        <v>43</v>
      </c>
      <c r="I53" s="18" t="s">
        <v>116</v>
      </c>
      <c r="J53" s="18" t="s">
        <v>232</v>
      </c>
      <c r="K53" s="15" t="s">
        <v>32</v>
      </c>
      <c r="L53" s="15" t="s">
        <v>117</v>
      </c>
      <c r="M53" s="15" t="s">
        <v>38</v>
      </c>
      <c r="N53" s="14" t="s">
        <v>118</v>
      </c>
      <c r="O53" s="16">
        <v>3000000</v>
      </c>
      <c r="P53" s="17">
        <v>12</v>
      </c>
      <c r="Q53" s="15" t="s">
        <v>101</v>
      </c>
      <c r="R53" s="14" t="s">
        <v>46</v>
      </c>
    </row>
    <row r="54" spans="1:18" ht="34.5" x14ac:dyDescent="0.25">
      <c r="A54" s="13">
        <v>50</v>
      </c>
      <c r="B54" s="45" t="s">
        <v>119</v>
      </c>
      <c r="C54" s="15" t="s">
        <v>18</v>
      </c>
      <c r="D54" s="15" t="s">
        <v>114</v>
      </c>
      <c r="E54" s="15" t="s">
        <v>120</v>
      </c>
      <c r="F54" s="15" t="s">
        <v>21</v>
      </c>
      <c r="G54" s="15" t="s">
        <v>121</v>
      </c>
      <c r="H54" s="15" t="s">
        <v>43</v>
      </c>
      <c r="I54" s="18" t="s">
        <v>122</v>
      </c>
      <c r="J54" s="18" t="s">
        <v>123</v>
      </c>
      <c r="K54" s="15" t="s">
        <v>25</v>
      </c>
      <c r="L54" s="15" t="str">
        <f>IF(K54="","PREENCHER COLUNA K",IF(K54="Não se aplica","-","Informar nº contrato (preferência) ou linha PAC"))</f>
        <v>-</v>
      </c>
      <c r="M54" s="15" t="s">
        <v>38</v>
      </c>
      <c r="N54" s="19" t="s">
        <v>124</v>
      </c>
      <c r="O54" s="16">
        <v>80000000</v>
      </c>
      <c r="P54" s="17">
        <v>48</v>
      </c>
      <c r="Q54" s="15" t="s">
        <v>47</v>
      </c>
      <c r="R54" s="14" t="s">
        <v>46</v>
      </c>
    </row>
    <row r="55" spans="1:18" ht="57.5" x14ac:dyDescent="0.25">
      <c r="A55" s="13">
        <v>51</v>
      </c>
      <c r="B55" s="45" t="s">
        <v>128</v>
      </c>
      <c r="C55" s="15" t="s">
        <v>18</v>
      </c>
      <c r="D55" s="15" t="s">
        <v>114</v>
      </c>
      <c r="E55" s="15" t="s">
        <v>120</v>
      </c>
      <c r="F55" s="15" t="s">
        <v>21</v>
      </c>
      <c r="G55" s="15" t="s">
        <v>129</v>
      </c>
      <c r="H55" s="15" t="s">
        <v>43</v>
      </c>
      <c r="I55" s="19" t="s">
        <v>233</v>
      </c>
      <c r="J55" s="14" t="s">
        <v>130</v>
      </c>
      <c r="K55" s="15" t="s">
        <v>32</v>
      </c>
      <c r="L55" s="15" t="s">
        <v>129</v>
      </c>
      <c r="M55" s="15" t="s">
        <v>38</v>
      </c>
      <c r="N55" s="19" t="s">
        <v>234</v>
      </c>
      <c r="O55" s="16">
        <v>505836</v>
      </c>
      <c r="P55" s="17">
        <v>60</v>
      </c>
      <c r="Q55" s="15" t="s">
        <v>95</v>
      </c>
      <c r="R55" s="14" t="s">
        <v>46</v>
      </c>
    </row>
    <row r="56" spans="1:18" ht="69" x14ac:dyDescent="0.25">
      <c r="A56" s="13">
        <v>52</v>
      </c>
      <c r="B56" s="19" t="s">
        <v>125</v>
      </c>
      <c r="C56" s="15" t="s">
        <v>18</v>
      </c>
      <c r="D56" s="15" t="s">
        <v>114</v>
      </c>
      <c r="E56" s="15" t="s">
        <v>120</v>
      </c>
      <c r="F56" s="15" t="s">
        <v>21</v>
      </c>
      <c r="G56" s="15" t="s">
        <v>235</v>
      </c>
      <c r="H56" s="15" t="s">
        <v>21</v>
      </c>
      <c r="I56" s="18" t="s">
        <v>236</v>
      </c>
      <c r="J56" s="58" t="s">
        <v>237</v>
      </c>
      <c r="K56" s="15" t="s">
        <v>25</v>
      </c>
      <c r="L56" s="15" t="str">
        <f t="shared" ref="L56:L57" si="5">IF(K56="","PREENCHER COLUNA K",IF(K56="Não se aplica","-","Informar nº contrato (preferência) ou linha PAC"))</f>
        <v>-</v>
      </c>
      <c r="M56" s="15" t="s">
        <v>38</v>
      </c>
      <c r="N56" s="19" t="s">
        <v>238</v>
      </c>
      <c r="O56" s="44">
        <v>150000</v>
      </c>
      <c r="P56" s="17">
        <v>24</v>
      </c>
      <c r="Q56" s="15" t="s">
        <v>101</v>
      </c>
      <c r="R56" s="14" t="s">
        <v>46</v>
      </c>
    </row>
    <row r="57" spans="1:18" ht="34.5" x14ac:dyDescent="0.25">
      <c r="A57" s="13">
        <v>53</v>
      </c>
      <c r="B57" s="45" t="s">
        <v>239</v>
      </c>
      <c r="C57" s="15" t="s">
        <v>18</v>
      </c>
      <c r="D57" s="15" t="s">
        <v>114</v>
      </c>
      <c r="E57" s="15" t="s">
        <v>120</v>
      </c>
      <c r="F57" s="15" t="s">
        <v>21</v>
      </c>
      <c r="G57" s="15" t="s">
        <v>240</v>
      </c>
      <c r="H57" s="15" t="s">
        <v>43</v>
      </c>
      <c r="I57" s="18" t="s">
        <v>241</v>
      </c>
      <c r="J57" s="58" t="s">
        <v>242</v>
      </c>
      <c r="K57" s="15" t="s">
        <v>25</v>
      </c>
      <c r="L57" s="15" t="str">
        <f t="shared" si="5"/>
        <v>-</v>
      </c>
      <c r="M57" s="15" t="s">
        <v>34</v>
      </c>
      <c r="N57" s="14" t="str">
        <f t="shared" ref="N57:N59" si="6">IF(M57="Alto","Grau de Prioridade Alto: JUSTIFICAR",IF(M57="","PREENCHER COLUNA M","-"))</f>
        <v>-</v>
      </c>
      <c r="O57" s="44">
        <v>50000</v>
      </c>
      <c r="P57" s="17">
        <v>30</v>
      </c>
      <c r="Q57" s="15" t="s">
        <v>40</v>
      </c>
      <c r="R57" s="14" t="s">
        <v>46</v>
      </c>
    </row>
    <row r="58" spans="1:18" ht="57.5" x14ac:dyDescent="0.25">
      <c r="A58" s="13">
        <v>54</v>
      </c>
      <c r="B58" s="19" t="s">
        <v>125</v>
      </c>
      <c r="C58" s="15" t="s">
        <v>18</v>
      </c>
      <c r="D58" s="15" t="s">
        <v>114</v>
      </c>
      <c r="E58" s="15" t="s">
        <v>120</v>
      </c>
      <c r="F58" s="15" t="s">
        <v>21</v>
      </c>
      <c r="G58" s="15" t="s">
        <v>243</v>
      </c>
      <c r="H58" s="15" t="s">
        <v>43</v>
      </c>
      <c r="I58" s="18" t="s">
        <v>126</v>
      </c>
      <c r="J58" s="58" t="s">
        <v>127</v>
      </c>
      <c r="K58" s="15" t="s">
        <v>25</v>
      </c>
      <c r="L58" s="15" t="str">
        <f>IF(K58="","PREENCHER COLUNA K",IF(K58="Não se aplica","-","Informar nº contrato (preferência) ou linha PAC"))</f>
        <v>-</v>
      </c>
      <c r="M58" s="15" t="s">
        <v>38</v>
      </c>
      <c r="N58" s="43" t="s">
        <v>244</v>
      </c>
      <c r="O58" s="16">
        <v>2000000</v>
      </c>
      <c r="P58" s="17">
        <v>30</v>
      </c>
      <c r="Q58" s="15" t="s">
        <v>27</v>
      </c>
      <c r="R58" s="14" t="s">
        <v>46</v>
      </c>
    </row>
    <row r="59" spans="1:18" ht="46" x14ac:dyDescent="0.25">
      <c r="A59" s="13">
        <v>55</v>
      </c>
      <c r="B59" s="45" t="s">
        <v>131</v>
      </c>
      <c r="C59" s="15" t="s">
        <v>18</v>
      </c>
      <c r="D59" s="15" t="s">
        <v>114</v>
      </c>
      <c r="E59" s="15" t="s">
        <v>120</v>
      </c>
      <c r="F59" s="15" t="s">
        <v>21</v>
      </c>
      <c r="G59" s="15" t="s">
        <v>132</v>
      </c>
      <c r="H59" s="15" t="s">
        <v>43</v>
      </c>
      <c r="I59" s="18" t="s">
        <v>133</v>
      </c>
      <c r="J59" s="58" t="s">
        <v>134</v>
      </c>
      <c r="K59" s="15" t="s">
        <v>25</v>
      </c>
      <c r="L59" s="15" t="s">
        <v>19</v>
      </c>
      <c r="M59" s="15" t="s">
        <v>34</v>
      </c>
      <c r="N59" s="14" t="str">
        <f t="shared" si="6"/>
        <v>-</v>
      </c>
      <c r="O59" s="16">
        <v>127834</v>
      </c>
      <c r="P59" s="17">
        <v>12</v>
      </c>
      <c r="Q59" s="15" t="s">
        <v>71</v>
      </c>
      <c r="R59" s="14" t="s">
        <v>46</v>
      </c>
    </row>
    <row r="60" spans="1:18" ht="184" x14ac:dyDescent="0.25">
      <c r="A60" s="13">
        <v>56</v>
      </c>
      <c r="B60" s="26" t="s">
        <v>94</v>
      </c>
      <c r="C60" s="15" t="s">
        <v>18</v>
      </c>
      <c r="D60" s="15" t="s">
        <v>114</v>
      </c>
      <c r="E60" s="15" t="s">
        <v>245</v>
      </c>
      <c r="F60" s="15" t="s">
        <v>43</v>
      </c>
      <c r="G60" s="15" t="s">
        <v>19</v>
      </c>
      <c r="H60" s="15" t="s">
        <v>43</v>
      </c>
      <c r="I60" s="18" t="s">
        <v>265</v>
      </c>
      <c r="J60" s="58" t="s">
        <v>246</v>
      </c>
      <c r="K60" s="15" t="s">
        <v>25</v>
      </c>
      <c r="L60" s="15" t="s">
        <v>19</v>
      </c>
      <c r="M60" s="15" t="s">
        <v>34</v>
      </c>
      <c r="N60" s="14" t="s">
        <v>19</v>
      </c>
      <c r="O60" s="16">
        <v>600000</v>
      </c>
      <c r="P60" s="17">
        <v>12</v>
      </c>
      <c r="Q60" s="15" t="s">
        <v>71</v>
      </c>
      <c r="R60" s="14" t="s">
        <v>46</v>
      </c>
    </row>
    <row r="61" spans="1:18" ht="46" x14ac:dyDescent="0.25">
      <c r="A61" s="13">
        <v>57</v>
      </c>
      <c r="B61" s="45" t="s">
        <v>135</v>
      </c>
      <c r="C61" s="15" t="s">
        <v>18</v>
      </c>
      <c r="D61" s="15" t="s">
        <v>114</v>
      </c>
      <c r="E61" s="15" t="s">
        <v>136</v>
      </c>
      <c r="F61" s="15" t="s">
        <v>43</v>
      </c>
      <c r="G61" s="15" t="s">
        <v>19</v>
      </c>
      <c r="H61" s="15" t="s">
        <v>25</v>
      </c>
      <c r="I61" s="18" t="s">
        <v>247</v>
      </c>
      <c r="J61" s="58" t="s">
        <v>137</v>
      </c>
      <c r="K61" s="15" t="s">
        <v>25</v>
      </c>
      <c r="L61" s="15" t="s">
        <v>19</v>
      </c>
      <c r="M61" s="15" t="s">
        <v>34</v>
      </c>
      <c r="N61" s="14" t="s">
        <v>19</v>
      </c>
      <c r="O61" s="16">
        <v>2040000</v>
      </c>
      <c r="P61" s="17">
        <v>12</v>
      </c>
      <c r="Q61" s="15" t="s">
        <v>40</v>
      </c>
      <c r="R61" s="14" t="s">
        <v>46</v>
      </c>
    </row>
    <row r="62" spans="1:18" ht="34.5" x14ac:dyDescent="0.25">
      <c r="A62" s="13">
        <v>58</v>
      </c>
      <c r="B62" s="45" t="s">
        <v>135</v>
      </c>
      <c r="C62" s="15" t="s">
        <v>18</v>
      </c>
      <c r="D62" s="15" t="s">
        <v>114</v>
      </c>
      <c r="E62" s="15" t="s">
        <v>136</v>
      </c>
      <c r="F62" s="15" t="s">
        <v>43</v>
      </c>
      <c r="G62" s="15" t="s">
        <v>19</v>
      </c>
      <c r="H62" s="15" t="s">
        <v>25</v>
      </c>
      <c r="I62" s="18" t="s">
        <v>248</v>
      </c>
      <c r="J62" s="58" t="s">
        <v>137</v>
      </c>
      <c r="K62" s="15" t="s">
        <v>25</v>
      </c>
      <c r="L62" s="15" t="s">
        <v>19</v>
      </c>
      <c r="M62" s="15" t="s">
        <v>34</v>
      </c>
      <c r="N62" s="14" t="s">
        <v>19</v>
      </c>
      <c r="O62" s="16">
        <v>600000</v>
      </c>
      <c r="P62" s="17">
        <v>12</v>
      </c>
      <c r="Q62" s="15" t="s">
        <v>40</v>
      </c>
      <c r="R62" s="14" t="s">
        <v>46</v>
      </c>
    </row>
    <row r="63" spans="1:18" ht="34.5" x14ac:dyDescent="0.25">
      <c r="A63" s="13">
        <v>59</v>
      </c>
      <c r="B63" s="45" t="s">
        <v>138</v>
      </c>
      <c r="C63" s="15" t="s">
        <v>18</v>
      </c>
      <c r="D63" s="15" t="s">
        <v>114</v>
      </c>
      <c r="E63" s="15" t="s">
        <v>136</v>
      </c>
      <c r="F63" s="15" t="s">
        <v>43</v>
      </c>
      <c r="G63" s="15" t="s">
        <v>19</v>
      </c>
      <c r="H63" s="15" t="s">
        <v>25</v>
      </c>
      <c r="I63" s="18" t="s">
        <v>139</v>
      </c>
      <c r="J63" s="58" t="s">
        <v>137</v>
      </c>
      <c r="K63" s="15" t="s">
        <v>25</v>
      </c>
      <c r="L63" s="15" t="s">
        <v>19</v>
      </c>
      <c r="M63" s="15" t="s">
        <v>34</v>
      </c>
      <c r="N63" s="14" t="s">
        <v>19</v>
      </c>
      <c r="O63" s="16">
        <v>1320000</v>
      </c>
      <c r="P63" s="17">
        <v>12</v>
      </c>
      <c r="Q63" s="15" t="s">
        <v>71</v>
      </c>
      <c r="R63" s="14" t="s">
        <v>46</v>
      </c>
    </row>
    <row r="64" spans="1:18" ht="46" x14ac:dyDescent="0.25">
      <c r="A64" s="13">
        <v>60</v>
      </c>
      <c r="B64" s="45" t="s">
        <v>249</v>
      </c>
      <c r="C64" s="15" t="s">
        <v>18</v>
      </c>
      <c r="D64" s="15" t="s">
        <v>114</v>
      </c>
      <c r="E64" s="15" t="s">
        <v>136</v>
      </c>
      <c r="F64" s="15" t="s">
        <v>21</v>
      </c>
      <c r="G64" s="15" t="s">
        <v>250</v>
      </c>
      <c r="H64" s="15" t="s">
        <v>43</v>
      </c>
      <c r="I64" s="18" t="s">
        <v>251</v>
      </c>
      <c r="J64" s="58" t="s">
        <v>252</v>
      </c>
      <c r="K64" s="15" t="s">
        <v>25</v>
      </c>
      <c r="L64" s="15" t="s">
        <v>19</v>
      </c>
      <c r="M64" s="15" t="s">
        <v>38</v>
      </c>
      <c r="N64" s="14" t="s">
        <v>253</v>
      </c>
      <c r="O64" s="16">
        <v>1600000</v>
      </c>
      <c r="P64" s="17">
        <v>26</v>
      </c>
      <c r="Q64" s="15" t="s">
        <v>71</v>
      </c>
      <c r="R64" s="14" t="s">
        <v>46</v>
      </c>
    </row>
    <row r="65" spans="1:18" ht="57.5" x14ac:dyDescent="0.25">
      <c r="A65" s="13">
        <v>61</v>
      </c>
      <c r="B65" s="14" t="s">
        <v>259</v>
      </c>
      <c r="C65" s="15" t="s">
        <v>267</v>
      </c>
      <c r="D65" s="15" t="s">
        <v>268</v>
      </c>
      <c r="E65" s="15" t="s">
        <v>270</v>
      </c>
      <c r="F65" s="15" t="s">
        <v>21</v>
      </c>
      <c r="G65" s="15" t="s">
        <v>276</v>
      </c>
      <c r="H65" s="15" t="s">
        <v>43</v>
      </c>
      <c r="I65" s="14" t="s">
        <v>277</v>
      </c>
      <c r="J65" s="18" t="s">
        <v>278</v>
      </c>
      <c r="K65" s="15" t="s">
        <v>25</v>
      </c>
      <c r="L65" s="15" t="str">
        <f t="shared" ref="L65:L68" si="7">IF(K65="","PREENCHER COLUNA K",IF(K65="Não se aplica","-","Informar nº contrato (preferência) ou linha PAC"))</f>
        <v>-</v>
      </c>
      <c r="M65" s="15" t="s">
        <v>34</v>
      </c>
      <c r="N65" s="14" t="str">
        <f t="shared" ref="N65" si="8">IF(M65="Alto","Grau de Prioridade Alto: JUSTIFICAR",IF(M65="","PREENCHER COLUNA M","-"))</f>
        <v>-</v>
      </c>
      <c r="O65" s="16">
        <v>78000</v>
      </c>
      <c r="P65" s="17">
        <v>48</v>
      </c>
      <c r="Q65" s="15" t="s">
        <v>27</v>
      </c>
      <c r="R65" s="14" t="s">
        <v>52</v>
      </c>
    </row>
    <row r="66" spans="1:18" ht="69" x14ac:dyDescent="0.25">
      <c r="A66" s="13">
        <v>62</v>
      </c>
      <c r="B66" s="14" t="s">
        <v>259</v>
      </c>
      <c r="C66" s="25" t="s">
        <v>267</v>
      </c>
      <c r="D66" s="15" t="s">
        <v>268</v>
      </c>
      <c r="E66" s="15" t="s">
        <v>269</v>
      </c>
      <c r="F66" s="15" t="s">
        <v>21</v>
      </c>
      <c r="G66" s="15" t="s">
        <v>279</v>
      </c>
      <c r="H66" s="15" t="s">
        <v>43</v>
      </c>
      <c r="I66" s="18" t="s">
        <v>280</v>
      </c>
      <c r="J66" s="18" t="s">
        <v>281</v>
      </c>
      <c r="K66" s="15" t="s">
        <v>25</v>
      </c>
      <c r="L66" s="15" t="str">
        <f t="shared" si="7"/>
        <v>-</v>
      </c>
      <c r="M66" s="15" t="s">
        <v>38</v>
      </c>
      <c r="N66" s="14" t="s">
        <v>281</v>
      </c>
      <c r="O66" s="16">
        <v>1250000</v>
      </c>
      <c r="P66" s="17">
        <v>60</v>
      </c>
      <c r="Q66" s="15" t="s">
        <v>71</v>
      </c>
      <c r="R66" s="14" t="s">
        <v>28</v>
      </c>
    </row>
    <row r="67" spans="1:18" ht="69" x14ac:dyDescent="0.25">
      <c r="A67" s="13">
        <v>63</v>
      </c>
      <c r="B67" s="14" t="s">
        <v>263</v>
      </c>
      <c r="C67" s="15" t="s">
        <v>267</v>
      </c>
      <c r="D67" s="15" t="s">
        <v>19</v>
      </c>
      <c r="E67" s="15" t="s">
        <v>282</v>
      </c>
      <c r="F67" s="15" t="s">
        <v>21</v>
      </c>
      <c r="G67" s="15" t="s">
        <v>283</v>
      </c>
      <c r="H67" s="15" t="s">
        <v>43</v>
      </c>
      <c r="I67" s="14" t="s">
        <v>284</v>
      </c>
      <c r="J67" s="18" t="s">
        <v>326</v>
      </c>
      <c r="K67" s="15" t="s">
        <v>25</v>
      </c>
      <c r="L67" s="15" t="str">
        <f t="shared" si="7"/>
        <v>-</v>
      </c>
      <c r="M67" s="15" t="s">
        <v>38</v>
      </c>
      <c r="N67" s="14" t="s">
        <v>285</v>
      </c>
      <c r="O67" s="16">
        <v>600000</v>
      </c>
      <c r="P67" s="17">
        <v>60</v>
      </c>
      <c r="Q67" s="15" t="s">
        <v>54</v>
      </c>
      <c r="R67" s="14" t="s">
        <v>52</v>
      </c>
    </row>
    <row r="68" spans="1:18" ht="69" x14ac:dyDescent="0.25">
      <c r="A68" s="13">
        <v>64</v>
      </c>
      <c r="B68" s="14" t="s">
        <v>67</v>
      </c>
      <c r="C68" s="15" t="s">
        <v>267</v>
      </c>
      <c r="D68" s="15" t="s">
        <v>271</v>
      </c>
      <c r="E68" s="15" t="s">
        <v>273</v>
      </c>
      <c r="F68" s="15" t="s">
        <v>21</v>
      </c>
      <c r="G68" s="15" t="s">
        <v>325</v>
      </c>
      <c r="H68" s="15" t="s">
        <v>43</v>
      </c>
      <c r="I68" s="14" t="s">
        <v>286</v>
      </c>
      <c r="J68" s="18" t="s">
        <v>324</v>
      </c>
      <c r="K68" s="15" t="s">
        <v>25</v>
      </c>
      <c r="L68" s="15" t="str">
        <f t="shared" si="7"/>
        <v>-</v>
      </c>
      <c r="M68" s="15" t="s">
        <v>38</v>
      </c>
      <c r="N68" s="47" t="s">
        <v>287</v>
      </c>
      <c r="O68" s="16">
        <v>1500000</v>
      </c>
      <c r="P68" s="17">
        <v>30</v>
      </c>
      <c r="Q68" s="15" t="s">
        <v>35</v>
      </c>
      <c r="R68" s="14" t="s">
        <v>28</v>
      </c>
    </row>
    <row r="69" spans="1:18" ht="46" x14ac:dyDescent="0.25">
      <c r="A69" s="13">
        <v>65</v>
      </c>
      <c r="B69" s="14" t="s">
        <v>67</v>
      </c>
      <c r="C69" s="15" t="s">
        <v>267</v>
      </c>
      <c r="D69" s="15" t="s">
        <v>271</v>
      </c>
      <c r="E69" s="48" t="s">
        <v>272</v>
      </c>
      <c r="F69" s="15" t="s">
        <v>21</v>
      </c>
      <c r="G69" s="15" t="s">
        <v>288</v>
      </c>
      <c r="H69" s="15" t="s">
        <v>21</v>
      </c>
      <c r="I69" s="14" t="s">
        <v>289</v>
      </c>
      <c r="J69" s="18" t="s">
        <v>290</v>
      </c>
      <c r="K69" s="15" t="s">
        <v>25</v>
      </c>
      <c r="L69" s="15" t="s">
        <v>19</v>
      </c>
      <c r="M69" s="15" t="s">
        <v>34</v>
      </c>
      <c r="N69" s="14" t="str">
        <f t="shared" ref="N69:N70" si="9">IF(M69="Alto","Grau de Prioridade Alto: JUSTIFICAR",IF(M69="","PREENCHER COLUNA M","-"))</f>
        <v>-</v>
      </c>
      <c r="O69" s="16">
        <v>900000</v>
      </c>
      <c r="P69" s="17">
        <v>30</v>
      </c>
      <c r="Q69" s="15" t="s">
        <v>27</v>
      </c>
      <c r="R69" s="14" t="s">
        <v>28</v>
      </c>
    </row>
    <row r="70" spans="1:18" ht="34.5" x14ac:dyDescent="0.25">
      <c r="A70" s="13">
        <v>66</v>
      </c>
      <c r="B70" s="18" t="s">
        <v>67</v>
      </c>
      <c r="C70" s="25" t="s">
        <v>267</v>
      </c>
      <c r="D70" s="24" t="s">
        <v>271</v>
      </c>
      <c r="E70" s="24" t="s">
        <v>273</v>
      </c>
      <c r="F70" s="24" t="s">
        <v>43</v>
      </c>
      <c r="G70" s="24" t="s">
        <v>19</v>
      </c>
      <c r="H70" s="24" t="s">
        <v>25</v>
      </c>
      <c r="I70" s="18" t="s">
        <v>274</v>
      </c>
      <c r="J70" s="18" t="s">
        <v>275</v>
      </c>
      <c r="K70" s="24" t="s">
        <v>25</v>
      </c>
      <c r="L70" s="24" t="str">
        <f t="shared" ref="L70" si="10">IF(K70="","PREENCHER COLUNA K",IF(K70="Não se aplica","-","Informar nº contrato (preferência) ou linha PAC"))</f>
        <v>-</v>
      </c>
      <c r="M70" s="24" t="s">
        <v>26</v>
      </c>
      <c r="N70" s="18" t="str">
        <f t="shared" si="9"/>
        <v>-</v>
      </c>
      <c r="O70" s="22">
        <v>7000</v>
      </c>
      <c r="P70" s="23">
        <v>12</v>
      </c>
      <c r="Q70" s="24" t="s">
        <v>71</v>
      </c>
      <c r="R70" s="18" t="s">
        <v>28</v>
      </c>
    </row>
    <row r="71" spans="1:18" ht="126.5" x14ac:dyDescent="0.25">
      <c r="A71" s="13">
        <v>67</v>
      </c>
      <c r="B71" s="14" t="s">
        <v>262</v>
      </c>
      <c r="C71" s="15" t="s">
        <v>291</v>
      </c>
      <c r="D71" s="15" t="s">
        <v>292</v>
      </c>
      <c r="E71" s="15" t="s">
        <v>293</v>
      </c>
      <c r="F71" s="15" t="s">
        <v>21</v>
      </c>
      <c r="G71" s="15" t="s">
        <v>294</v>
      </c>
      <c r="H71" s="15" t="s">
        <v>43</v>
      </c>
      <c r="I71" s="18" t="s">
        <v>295</v>
      </c>
      <c r="J71" s="18" t="s">
        <v>296</v>
      </c>
      <c r="K71" s="15" t="s">
        <v>25</v>
      </c>
      <c r="L71" s="15" t="s">
        <v>19</v>
      </c>
      <c r="M71" s="15" t="s">
        <v>38</v>
      </c>
      <c r="N71" s="14" t="s">
        <v>297</v>
      </c>
      <c r="O71" s="16">
        <v>6058.6680000000006</v>
      </c>
      <c r="P71" s="17">
        <v>12</v>
      </c>
      <c r="Q71" s="15" t="s">
        <v>101</v>
      </c>
      <c r="R71" s="14" t="s">
        <v>28</v>
      </c>
    </row>
    <row r="72" spans="1:18" ht="23.5" customHeight="1" x14ac:dyDescent="0.25">
      <c r="A72" s="13">
        <v>68</v>
      </c>
      <c r="B72" s="53" t="s">
        <v>135</v>
      </c>
      <c r="C72" s="15" t="s">
        <v>291</v>
      </c>
      <c r="D72" s="15" t="s">
        <v>298</v>
      </c>
      <c r="E72" s="15" t="s">
        <v>298</v>
      </c>
      <c r="F72" s="15" t="s">
        <v>43</v>
      </c>
      <c r="G72" s="15" t="s">
        <v>19</v>
      </c>
      <c r="H72" s="15" t="s">
        <v>25</v>
      </c>
      <c r="I72" s="18" t="s">
        <v>312</v>
      </c>
      <c r="J72" s="18" t="s">
        <v>299</v>
      </c>
      <c r="K72" s="15" t="s">
        <v>25</v>
      </c>
      <c r="L72" s="15" t="s">
        <v>19</v>
      </c>
      <c r="M72" s="15" t="s">
        <v>34</v>
      </c>
      <c r="N72" s="15" t="s">
        <v>19</v>
      </c>
      <c r="O72" s="16">
        <v>15000</v>
      </c>
      <c r="P72" s="17">
        <v>12</v>
      </c>
      <c r="Q72" s="15" t="s">
        <v>95</v>
      </c>
      <c r="R72" s="14" t="s">
        <v>256</v>
      </c>
    </row>
    <row r="73" spans="1:18" ht="23.5" customHeight="1" x14ac:dyDescent="0.25">
      <c r="A73" s="13">
        <v>69</v>
      </c>
      <c r="B73" s="53" t="s">
        <v>59</v>
      </c>
      <c r="C73" s="15" t="s">
        <v>291</v>
      </c>
      <c r="D73" s="15" t="s">
        <v>298</v>
      </c>
      <c r="E73" s="15" t="s">
        <v>298</v>
      </c>
      <c r="F73" s="15" t="s">
        <v>43</v>
      </c>
      <c r="G73" s="15" t="s">
        <v>19</v>
      </c>
      <c r="H73" s="15" t="s">
        <v>25</v>
      </c>
      <c r="I73" s="18" t="s">
        <v>300</v>
      </c>
      <c r="J73" s="18" t="s">
        <v>300</v>
      </c>
      <c r="K73" s="15" t="s">
        <v>25</v>
      </c>
      <c r="L73" s="15" t="s">
        <v>19</v>
      </c>
      <c r="M73" s="15" t="s">
        <v>34</v>
      </c>
      <c r="N73" s="15" t="s">
        <v>19</v>
      </c>
      <c r="O73" s="16">
        <v>13000</v>
      </c>
      <c r="P73" s="17">
        <v>12</v>
      </c>
      <c r="Q73" s="15" t="s">
        <v>95</v>
      </c>
      <c r="R73" s="14" t="s">
        <v>256</v>
      </c>
    </row>
    <row r="74" spans="1:18" ht="23.5" customHeight="1" x14ac:dyDescent="0.25">
      <c r="A74" s="13">
        <v>70</v>
      </c>
      <c r="B74" s="53" t="s">
        <v>258</v>
      </c>
      <c r="C74" s="15" t="s">
        <v>291</v>
      </c>
      <c r="D74" s="15" t="s">
        <v>298</v>
      </c>
      <c r="E74" s="15" t="s">
        <v>298</v>
      </c>
      <c r="F74" s="15" t="s">
        <v>43</v>
      </c>
      <c r="G74" s="15" t="s">
        <v>19</v>
      </c>
      <c r="H74" s="15" t="s">
        <v>25</v>
      </c>
      <c r="I74" s="18" t="s">
        <v>301</v>
      </c>
      <c r="J74" s="18" t="s">
        <v>301</v>
      </c>
      <c r="K74" s="15" t="s">
        <v>25</v>
      </c>
      <c r="L74" s="15" t="s">
        <v>19</v>
      </c>
      <c r="M74" s="15" t="s">
        <v>34</v>
      </c>
      <c r="N74" s="15" t="s">
        <v>19</v>
      </c>
      <c r="O74" s="16">
        <v>13000</v>
      </c>
      <c r="P74" s="17">
        <v>12</v>
      </c>
      <c r="Q74" s="15" t="s">
        <v>68</v>
      </c>
      <c r="R74" s="14" t="s">
        <v>256</v>
      </c>
    </row>
    <row r="75" spans="1:18" ht="23.5" customHeight="1" x14ac:dyDescent="0.25">
      <c r="A75" s="13">
        <v>71</v>
      </c>
      <c r="B75" s="53" t="s">
        <v>59</v>
      </c>
      <c r="C75" s="15" t="s">
        <v>291</v>
      </c>
      <c r="D75" s="15" t="s">
        <v>298</v>
      </c>
      <c r="E75" s="15" t="s">
        <v>298</v>
      </c>
      <c r="F75" s="15" t="s">
        <v>43</v>
      </c>
      <c r="G75" s="15" t="s">
        <v>19</v>
      </c>
      <c r="H75" s="15" t="s">
        <v>25</v>
      </c>
      <c r="I75" s="18" t="s">
        <v>302</v>
      </c>
      <c r="J75" s="18" t="s">
        <v>302</v>
      </c>
      <c r="K75" s="15" t="s">
        <v>25</v>
      </c>
      <c r="L75" s="15" t="s">
        <v>19</v>
      </c>
      <c r="M75" s="15" t="s">
        <v>34</v>
      </c>
      <c r="N75" s="15" t="s">
        <v>19</v>
      </c>
      <c r="O75" s="16">
        <v>25000</v>
      </c>
      <c r="P75" s="17">
        <v>12</v>
      </c>
      <c r="Q75" s="15" t="s">
        <v>68</v>
      </c>
      <c r="R75" s="14" t="s">
        <v>256</v>
      </c>
    </row>
    <row r="76" spans="1:18" s="50" customFormat="1" ht="23.5" customHeight="1" x14ac:dyDescent="0.35">
      <c r="A76" s="13">
        <v>72</v>
      </c>
      <c r="B76" s="14" t="s">
        <v>264</v>
      </c>
      <c r="C76" s="15" t="s">
        <v>291</v>
      </c>
      <c r="D76" s="15" t="s">
        <v>19</v>
      </c>
      <c r="E76" s="15" t="s">
        <v>303</v>
      </c>
      <c r="F76" s="15" t="s">
        <v>43</v>
      </c>
      <c r="G76" s="15" t="s">
        <v>19</v>
      </c>
      <c r="H76" s="15" t="s">
        <v>25</v>
      </c>
      <c r="I76" s="18" t="s">
        <v>313</v>
      </c>
      <c r="J76" s="18" t="s">
        <v>314</v>
      </c>
      <c r="K76" s="15" t="s">
        <v>25</v>
      </c>
      <c r="L76" s="15" t="s">
        <v>19</v>
      </c>
      <c r="M76" s="15" t="s">
        <v>26</v>
      </c>
      <c r="N76" s="15" t="s">
        <v>19</v>
      </c>
      <c r="O76" s="16">
        <v>30000</v>
      </c>
      <c r="P76" s="17">
        <v>1</v>
      </c>
      <c r="Q76" s="15" t="s">
        <v>27</v>
      </c>
      <c r="R76" s="14" t="s">
        <v>255</v>
      </c>
    </row>
    <row r="77" spans="1:18" ht="23.5" customHeight="1" x14ac:dyDescent="0.25">
      <c r="A77" s="13">
        <v>73</v>
      </c>
      <c r="B77" s="14" t="s">
        <v>264</v>
      </c>
      <c r="C77" s="15" t="s">
        <v>291</v>
      </c>
      <c r="D77" s="15" t="s">
        <v>19</v>
      </c>
      <c r="E77" s="15" t="s">
        <v>303</v>
      </c>
      <c r="F77" s="15" t="s">
        <v>43</v>
      </c>
      <c r="G77" s="15" t="s">
        <v>19</v>
      </c>
      <c r="H77" s="15" t="s">
        <v>25</v>
      </c>
      <c r="I77" s="18" t="s">
        <v>315</v>
      </c>
      <c r="J77" s="18" t="s">
        <v>316</v>
      </c>
      <c r="K77" s="15" t="s">
        <v>25</v>
      </c>
      <c r="L77" s="15" t="s">
        <v>19</v>
      </c>
      <c r="M77" s="15" t="s">
        <v>26</v>
      </c>
      <c r="N77" s="15" t="s">
        <v>19</v>
      </c>
      <c r="O77" s="16">
        <v>40000</v>
      </c>
      <c r="P77" s="17">
        <v>1</v>
      </c>
      <c r="Q77" s="15" t="s">
        <v>95</v>
      </c>
      <c r="R77" s="14" t="s">
        <v>255</v>
      </c>
    </row>
    <row r="78" spans="1:18" ht="34.5" x14ac:dyDescent="0.25">
      <c r="A78" s="13">
        <v>74</v>
      </c>
      <c r="B78" s="53" t="s">
        <v>79</v>
      </c>
      <c r="C78" s="15" t="s">
        <v>291</v>
      </c>
      <c r="D78" s="51" t="s">
        <v>304</v>
      </c>
      <c r="E78" s="51" t="s">
        <v>305</v>
      </c>
      <c r="F78" s="15" t="s">
        <v>43</v>
      </c>
      <c r="G78" s="15" t="s">
        <v>19</v>
      </c>
      <c r="H78" s="15" t="s">
        <v>43</v>
      </c>
      <c r="I78" s="46" t="s">
        <v>317</v>
      </c>
      <c r="J78" s="58" t="s">
        <v>306</v>
      </c>
      <c r="K78" s="15" t="s">
        <v>25</v>
      </c>
      <c r="L78" s="15" t="s">
        <v>19</v>
      </c>
      <c r="M78" s="15" t="s">
        <v>34</v>
      </c>
      <c r="N78" s="15" t="s">
        <v>19</v>
      </c>
      <c r="O78" s="52">
        <v>3200000</v>
      </c>
      <c r="P78" s="51">
        <v>24</v>
      </c>
      <c r="Q78" s="15" t="s">
        <v>93</v>
      </c>
      <c r="R78" s="14" t="s">
        <v>52</v>
      </c>
    </row>
    <row r="79" spans="1:18" ht="46" x14ac:dyDescent="0.25">
      <c r="A79" s="13">
        <v>75</v>
      </c>
      <c r="B79" s="53" t="s">
        <v>260</v>
      </c>
      <c r="C79" s="15" t="s">
        <v>291</v>
      </c>
      <c r="D79" s="51" t="s">
        <v>304</v>
      </c>
      <c r="E79" s="51" t="s">
        <v>305</v>
      </c>
      <c r="F79" s="15" t="s">
        <v>43</v>
      </c>
      <c r="G79" s="15" t="s">
        <v>19</v>
      </c>
      <c r="H79" s="15" t="s">
        <v>43</v>
      </c>
      <c r="I79" s="18" t="s">
        <v>307</v>
      </c>
      <c r="J79" s="18" t="s">
        <v>308</v>
      </c>
      <c r="K79" s="15" t="s">
        <v>25</v>
      </c>
      <c r="L79" s="15" t="s">
        <v>19</v>
      </c>
      <c r="M79" s="15" t="s">
        <v>34</v>
      </c>
      <c r="N79" s="15" t="s">
        <v>19</v>
      </c>
      <c r="O79" s="16">
        <v>1000000</v>
      </c>
      <c r="P79" s="17">
        <v>12</v>
      </c>
      <c r="Q79" s="15" t="s">
        <v>95</v>
      </c>
      <c r="R79" s="14" t="s">
        <v>255</v>
      </c>
    </row>
    <row r="80" spans="1:18" ht="69" x14ac:dyDescent="0.25">
      <c r="A80" s="13">
        <v>76</v>
      </c>
      <c r="B80" s="14" t="s">
        <v>94</v>
      </c>
      <c r="C80" s="15" t="s">
        <v>291</v>
      </c>
      <c r="D80" s="15" t="s">
        <v>309</v>
      </c>
      <c r="E80" s="15" t="s">
        <v>19</v>
      </c>
      <c r="F80" s="15" t="s">
        <v>43</v>
      </c>
      <c r="G80" s="15" t="s">
        <v>19</v>
      </c>
      <c r="H80" s="15" t="s">
        <v>25</v>
      </c>
      <c r="I80" s="49" t="s">
        <v>310</v>
      </c>
      <c r="J80" s="18" t="s">
        <v>311</v>
      </c>
      <c r="K80" s="15" t="s">
        <v>25</v>
      </c>
      <c r="L80" s="15" t="s">
        <v>19</v>
      </c>
      <c r="M80" s="15" t="s">
        <v>26</v>
      </c>
      <c r="N80" s="15" t="s">
        <v>19</v>
      </c>
      <c r="O80" s="22">
        <v>80000</v>
      </c>
      <c r="P80" s="23">
        <v>1</v>
      </c>
      <c r="Q80" s="15" t="s">
        <v>68</v>
      </c>
      <c r="R80" s="14" t="s">
        <v>52</v>
      </c>
    </row>
    <row r="81" spans="1:18" ht="115" x14ac:dyDescent="0.25">
      <c r="A81" s="13">
        <v>77</v>
      </c>
      <c r="B81" s="14" t="s">
        <v>94</v>
      </c>
      <c r="C81" s="15" t="s">
        <v>291</v>
      </c>
      <c r="D81" s="15" t="s">
        <v>309</v>
      </c>
      <c r="E81" s="15" t="s">
        <v>19</v>
      </c>
      <c r="F81" s="15" t="s">
        <v>43</v>
      </c>
      <c r="G81" s="15" t="s">
        <v>19</v>
      </c>
      <c r="H81" s="15" t="s">
        <v>25</v>
      </c>
      <c r="I81" s="49" t="s">
        <v>318</v>
      </c>
      <c r="J81" s="18" t="s">
        <v>319</v>
      </c>
      <c r="K81" s="15" t="s">
        <v>25</v>
      </c>
      <c r="L81" s="15" t="s">
        <v>19</v>
      </c>
      <c r="M81" s="15" t="s">
        <v>34</v>
      </c>
      <c r="N81" s="15" t="s">
        <v>19</v>
      </c>
      <c r="O81" s="22">
        <v>400000</v>
      </c>
      <c r="P81" s="23">
        <v>18</v>
      </c>
      <c r="Q81" s="15" t="s">
        <v>93</v>
      </c>
      <c r="R81" s="14" t="s">
        <v>52</v>
      </c>
    </row>
    <row r="82" spans="1:18" s="11" customFormat="1" ht="81" customHeight="1" x14ac:dyDescent="0.25">
      <c r="A82" s="13">
        <v>78</v>
      </c>
      <c r="B82" s="14" t="s">
        <v>259</v>
      </c>
      <c r="C82" s="15" t="s">
        <v>291</v>
      </c>
      <c r="D82" s="15" t="s">
        <v>320</v>
      </c>
      <c r="E82" s="15" t="s">
        <v>19</v>
      </c>
      <c r="F82" s="15" t="s">
        <v>21</v>
      </c>
      <c r="G82" s="15" t="s">
        <v>321</v>
      </c>
      <c r="H82" s="15" t="s">
        <v>43</v>
      </c>
      <c r="I82" s="18" t="s">
        <v>322</v>
      </c>
      <c r="J82" s="14" t="s">
        <v>323</v>
      </c>
      <c r="K82" s="15" t="s">
        <v>25</v>
      </c>
      <c r="L82" s="15" t="s">
        <v>19</v>
      </c>
      <c r="M82" s="15" t="s">
        <v>26</v>
      </c>
      <c r="N82" s="15" t="s">
        <v>19</v>
      </c>
      <c r="O82" s="16">
        <v>246000</v>
      </c>
      <c r="P82" s="17">
        <v>24</v>
      </c>
      <c r="Q82" s="15" t="s">
        <v>101</v>
      </c>
      <c r="R82" s="14" t="s">
        <v>256</v>
      </c>
    </row>
    <row r="83" spans="1:18" ht="34.5" x14ac:dyDescent="0.25">
      <c r="A83" s="13">
        <v>79</v>
      </c>
      <c r="B83" s="55" t="s">
        <v>261</v>
      </c>
      <c r="C83" s="15" t="s">
        <v>332</v>
      </c>
      <c r="D83" s="15" t="s">
        <v>333</v>
      </c>
      <c r="E83" s="15" t="s">
        <v>334</v>
      </c>
      <c r="F83" s="15" t="s">
        <v>43</v>
      </c>
      <c r="G83" s="15" t="s">
        <v>19</v>
      </c>
      <c r="H83" s="15" t="s">
        <v>25</v>
      </c>
      <c r="I83" s="49" t="s">
        <v>335</v>
      </c>
      <c r="J83" s="18" t="s">
        <v>340</v>
      </c>
      <c r="K83" s="15" t="s">
        <v>32</v>
      </c>
      <c r="L83" s="15" t="s">
        <v>336</v>
      </c>
      <c r="M83" s="15" t="s">
        <v>34</v>
      </c>
      <c r="N83" s="14" t="str">
        <f t="shared" ref="N83:N87" si="11">IF(M83="Alto","Grau de Prioridade Alto: JUSTIFICAR",IF(M83="","PREENCHER COLUNA M","-"))</f>
        <v>-</v>
      </c>
      <c r="O83" s="16">
        <v>3000</v>
      </c>
      <c r="P83" s="17">
        <v>12</v>
      </c>
      <c r="Q83" s="15" t="s">
        <v>61</v>
      </c>
      <c r="R83" s="14" t="s">
        <v>28</v>
      </c>
    </row>
    <row r="84" spans="1:18" ht="34.5" x14ac:dyDescent="0.25">
      <c r="A84" s="13">
        <v>80</v>
      </c>
      <c r="B84" s="14" t="s">
        <v>261</v>
      </c>
      <c r="C84" s="15" t="s">
        <v>332</v>
      </c>
      <c r="D84" s="15" t="s">
        <v>333</v>
      </c>
      <c r="E84" s="15" t="s">
        <v>337</v>
      </c>
      <c r="F84" s="15" t="s">
        <v>21</v>
      </c>
      <c r="G84" s="15" t="s">
        <v>338</v>
      </c>
      <c r="H84" s="15" t="s">
        <v>21</v>
      </c>
      <c r="I84" s="49" t="s">
        <v>339</v>
      </c>
      <c r="J84" s="18" t="s">
        <v>340</v>
      </c>
      <c r="K84" s="15" t="s">
        <v>32</v>
      </c>
      <c r="L84" s="15" t="s">
        <v>336</v>
      </c>
      <c r="M84" s="15" t="s">
        <v>34</v>
      </c>
      <c r="N84" s="14" t="str">
        <f t="shared" si="11"/>
        <v>-</v>
      </c>
      <c r="O84" s="16">
        <v>2000</v>
      </c>
      <c r="P84" s="17">
        <v>12</v>
      </c>
      <c r="Q84" s="15" t="s">
        <v>47</v>
      </c>
      <c r="R84" s="14" t="s">
        <v>28</v>
      </c>
    </row>
    <row r="85" spans="1:18" ht="57.5" x14ac:dyDescent="0.25">
      <c r="A85" s="13">
        <v>81</v>
      </c>
      <c r="B85" s="19" t="s">
        <v>356</v>
      </c>
      <c r="C85" s="15" t="s">
        <v>332</v>
      </c>
      <c r="D85" s="15" t="s">
        <v>333</v>
      </c>
      <c r="E85" s="15" t="s">
        <v>342</v>
      </c>
      <c r="F85" s="15" t="s">
        <v>21</v>
      </c>
      <c r="G85" s="15" t="s">
        <v>357</v>
      </c>
      <c r="H85" s="15" t="s">
        <v>21</v>
      </c>
      <c r="I85" s="49" t="s">
        <v>358</v>
      </c>
      <c r="J85" s="18" t="s">
        <v>359</v>
      </c>
      <c r="K85" s="15" t="s">
        <v>25</v>
      </c>
      <c r="L85" s="19" t="str">
        <f t="shared" ref="L85:L89" si="12">IF(K85="","PREENCHER COLUNA K",IF(K85="Não se aplica","-","Informar nº contrato (preferência) ou linha PAC"))</f>
        <v>-</v>
      </c>
      <c r="M85" s="15" t="s">
        <v>38</v>
      </c>
      <c r="N85" s="49" t="s">
        <v>360</v>
      </c>
      <c r="O85" s="16">
        <v>525000</v>
      </c>
      <c r="P85" s="17">
        <v>30</v>
      </c>
      <c r="Q85" s="15" t="s">
        <v>47</v>
      </c>
      <c r="R85" s="19" t="s">
        <v>28</v>
      </c>
    </row>
    <row r="86" spans="1:18" ht="23" x14ac:dyDescent="0.25">
      <c r="A86" s="13">
        <v>82</v>
      </c>
      <c r="B86" s="19" t="s">
        <v>361</v>
      </c>
      <c r="C86" s="15" t="s">
        <v>332</v>
      </c>
      <c r="D86" s="15" t="s">
        <v>333</v>
      </c>
      <c r="E86" s="15" t="s">
        <v>342</v>
      </c>
      <c r="F86" s="15" t="s">
        <v>43</v>
      </c>
      <c r="G86" s="15" t="s">
        <v>19</v>
      </c>
      <c r="H86" s="15" t="s">
        <v>25</v>
      </c>
      <c r="I86" s="49" t="s">
        <v>362</v>
      </c>
      <c r="J86" s="18" t="s">
        <v>363</v>
      </c>
      <c r="K86" s="15" t="s">
        <v>25</v>
      </c>
      <c r="L86" s="19" t="str">
        <f t="shared" si="12"/>
        <v>-</v>
      </c>
      <c r="M86" s="15" t="s">
        <v>34</v>
      </c>
      <c r="N86" s="14" t="str">
        <f t="shared" si="11"/>
        <v>-</v>
      </c>
      <c r="O86" s="16">
        <v>2200</v>
      </c>
      <c r="P86" s="17">
        <v>3</v>
      </c>
      <c r="Q86" s="15" t="s">
        <v>27</v>
      </c>
      <c r="R86" s="12" t="s">
        <v>28</v>
      </c>
    </row>
    <row r="87" spans="1:18" ht="23" x14ac:dyDescent="0.25">
      <c r="A87" s="13">
        <v>83</v>
      </c>
      <c r="B87" s="12" t="s">
        <v>364</v>
      </c>
      <c r="C87" s="15" t="s">
        <v>332</v>
      </c>
      <c r="D87" s="15" t="s">
        <v>333</v>
      </c>
      <c r="E87" s="15" t="s">
        <v>342</v>
      </c>
      <c r="F87" s="15" t="s">
        <v>43</v>
      </c>
      <c r="G87" s="15" t="s">
        <v>19</v>
      </c>
      <c r="H87" s="15" t="s">
        <v>25</v>
      </c>
      <c r="I87" s="49" t="s">
        <v>365</v>
      </c>
      <c r="J87" s="18" t="s">
        <v>363</v>
      </c>
      <c r="K87" s="15" t="s">
        <v>25</v>
      </c>
      <c r="L87" s="19" t="str">
        <f t="shared" si="12"/>
        <v>-</v>
      </c>
      <c r="M87" s="15" t="s">
        <v>34</v>
      </c>
      <c r="N87" s="14" t="str">
        <f t="shared" si="11"/>
        <v>-</v>
      </c>
      <c r="O87" s="16">
        <v>350</v>
      </c>
      <c r="P87" s="17">
        <v>3</v>
      </c>
      <c r="Q87" s="15" t="s">
        <v>27</v>
      </c>
      <c r="R87" s="12" t="s">
        <v>28</v>
      </c>
    </row>
    <row r="88" spans="1:18" ht="57.5" x14ac:dyDescent="0.25">
      <c r="A88" s="13">
        <v>84</v>
      </c>
      <c r="B88" s="14" t="s">
        <v>341</v>
      </c>
      <c r="C88" s="15" t="s">
        <v>332</v>
      </c>
      <c r="D88" s="15" t="s">
        <v>333</v>
      </c>
      <c r="E88" s="15" t="s">
        <v>342</v>
      </c>
      <c r="F88" s="15" t="s">
        <v>21</v>
      </c>
      <c r="G88" s="15" t="s">
        <v>343</v>
      </c>
      <c r="H88" s="15" t="s">
        <v>43</v>
      </c>
      <c r="I88" s="49" t="s">
        <v>344</v>
      </c>
      <c r="J88" s="18" t="s">
        <v>366</v>
      </c>
      <c r="K88" s="15" t="s">
        <v>32</v>
      </c>
      <c r="L88" s="15" t="s">
        <v>345</v>
      </c>
      <c r="M88" s="15" t="s">
        <v>38</v>
      </c>
      <c r="N88" s="19" t="s">
        <v>346</v>
      </c>
      <c r="O88" s="16">
        <v>1500</v>
      </c>
      <c r="P88" s="17">
        <v>12</v>
      </c>
      <c r="Q88" s="15" t="s">
        <v>61</v>
      </c>
      <c r="R88" s="19" t="s">
        <v>28</v>
      </c>
    </row>
    <row r="89" spans="1:18" ht="23" x14ac:dyDescent="0.25">
      <c r="A89" s="13">
        <v>85</v>
      </c>
      <c r="B89" s="14" t="s">
        <v>55</v>
      </c>
      <c r="C89" s="15" t="s">
        <v>332</v>
      </c>
      <c r="D89" s="15" t="s">
        <v>333</v>
      </c>
      <c r="E89" s="15" t="s">
        <v>347</v>
      </c>
      <c r="F89" s="15" t="s">
        <v>43</v>
      </c>
      <c r="G89" s="15" t="s">
        <v>19</v>
      </c>
      <c r="H89" s="15" t="s">
        <v>43</v>
      </c>
      <c r="I89" s="49" t="s">
        <v>367</v>
      </c>
      <c r="J89" s="18" t="s">
        <v>368</v>
      </c>
      <c r="K89" s="15" t="s">
        <v>25</v>
      </c>
      <c r="L89" s="14" t="str">
        <f t="shared" si="12"/>
        <v>-</v>
      </c>
      <c r="M89" s="15" t="s">
        <v>26</v>
      </c>
      <c r="N89" s="14" t="str">
        <f t="shared" ref="N89:N94" si="13">IF(M89="Alto","Grau de Prioridade Alto: JUSTIFICAR",IF(M89="","PREENCHER COLUNA M","-"))</f>
        <v>-</v>
      </c>
      <c r="O89" s="16">
        <v>240000</v>
      </c>
      <c r="P89" s="17">
        <v>60</v>
      </c>
      <c r="Q89" s="15" t="s">
        <v>101</v>
      </c>
      <c r="R89" s="14" t="s">
        <v>254</v>
      </c>
    </row>
    <row r="90" spans="1:18" ht="34.5" x14ac:dyDescent="0.25">
      <c r="A90" s="13">
        <v>86</v>
      </c>
      <c r="B90" s="14" t="s">
        <v>261</v>
      </c>
      <c r="C90" s="15" t="s">
        <v>332</v>
      </c>
      <c r="D90" s="15" t="s">
        <v>333</v>
      </c>
      <c r="E90" s="15" t="s">
        <v>347</v>
      </c>
      <c r="F90" s="15" t="s">
        <v>43</v>
      </c>
      <c r="G90" s="15" t="s">
        <v>19</v>
      </c>
      <c r="H90" s="15" t="s">
        <v>25</v>
      </c>
      <c r="I90" s="49" t="s">
        <v>348</v>
      </c>
      <c r="J90" s="18" t="s">
        <v>340</v>
      </c>
      <c r="K90" s="15" t="s">
        <v>32</v>
      </c>
      <c r="L90" s="15" t="s">
        <v>336</v>
      </c>
      <c r="M90" s="15" t="s">
        <v>34</v>
      </c>
      <c r="N90" s="14" t="str">
        <f>IF(M90="Alto","Grau de Prioridade Alto: JUSTIFICAR",IF(M90="","PREENCHER COLUNA M","-"))</f>
        <v>-</v>
      </c>
      <c r="O90" s="56">
        <v>6000</v>
      </c>
      <c r="P90" s="17">
        <v>12</v>
      </c>
      <c r="Q90" s="15" t="s">
        <v>61</v>
      </c>
      <c r="R90" s="14" t="s">
        <v>254</v>
      </c>
    </row>
    <row r="91" spans="1:18" ht="57.5" x14ac:dyDescent="0.25">
      <c r="A91" s="13">
        <v>87</v>
      </c>
      <c r="B91" s="55" t="s">
        <v>94</v>
      </c>
      <c r="C91" s="15" t="s">
        <v>332</v>
      </c>
      <c r="D91" s="15" t="s">
        <v>349</v>
      </c>
      <c r="E91" s="15" t="s">
        <v>19</v>
      </c>
      <c r="F91" s="15" t="s">
        <v>43</v>
      </c>
      <c r="G91" s="15" t="s">
        <v>19</v>
      </c>
      <c r="H91" s="15" t="s">
        <v>43</v>
      </c>
      <c r="I91" s="49" t="s">
        <v>369</v>
      </c>
      <c r="J91" s="18" t="s">
        <v>350</v>
      </c>
      <c r="K91" s="15" t="s">
        <v>25</v>
      </c>
      <c r="L91" s="14" t="s">
        <v>19</v>
      </c>
      <c r="M91" s="15" t="s">
        <v>26</v>
      </c>
      <c r="N91" s="14" t="str">
        <f t="shared" si="13"/>
        <v>-</v>
      </c>
      <c r="O91" s="22">
        <v>80000</v>
      </c>
      <c r="P91" s="23">
        <v>12</v>
      </c>
      <c r="Q91" s="15" t="s">
        <v>61</v>
      </c>
      <c r="R91" s="14" t="s">
        <v>254</v>
      </c>
    </row>
    <row r="92" spans="1:18" ht="34.5" x14ac:dyDescent="0.25">
      <c r="A92" s="13">
        <v>88</v>
      </c>
      <c r="B92" s="57" t="s">
        <v>147</v>
      </c>
      <c r="C92" s="15" t="s">
        <v>332</v>
      </c>
      <c r="D92" s="15" t="s">
        <v>333</v>
      </c>
      <c r="E92" s="15" t="s">
        <v>351</v>
      </c>
      <c r="F92" s="15" t="s">
        <v>21</v>
      </c>
      <c r="G92" s="15" t="s">
        <v>370</v>
      </c>
      <c r="H92" s="15" t="s">
        <v>43</v>
      </c>
      <c r="I92" s="49" t="s">
        <v>371</v>
      </c>
      <c r="J92" s="18" t="s">
        <v>355</v>
      </c>
      <c r="K92" s="15" t="s">
        <v>25</v>
      </c>
      <c r="L92" s="14" t="str">
        <f t="shared" ref="L92" si="14">IF(K92="","PREENCHER COLUNA K",IF(K92="Não se aplica","-","Informar nº contrato (preferência) ou linha PAC"))</f>
        <v>-</v>
      </c>
      <c r="M92" s="15" t="s">
        <v>34</v>
      </c>
      <c r="N92" s="14" t="str">
        <f t="shared" si="13"/>
        <v>-</v>
      </c>
      <c r="O92" s="16">
        <v>240000</v>
      </c>
      <c r="P92" s="17">
        <v>36</v>
      </c>
      <c r="Q92" s="15" t="s">
        <v>47</v>
      </c>
      <c r="R92" s="14" t="s">
        <v>46</v>
      </c>
    </row>
    <row r="93" spans="1:18" ht="23" x14ac:dyDescent="0.25">
      <c r="A93" s="13">
        <v>89</v>
      </c>
      <c r="B93" s="57" t="s">
        <v>261</v>
      </c>
      <c r="C93" s="15" t="s">
        <v>332</v>
      </c>
      <c r="D93" s="15" t="s">
        <v>333</v>
      </c>
      <c r="E93" s="15" t="s">
        <v>351</v>
      </c>
      <c r="F93" s="15" t="s">
        <v>21</v>
      </c>
      <c r="G93" s="15" t="s">
        <v>352</v>
      </c>
      <c r="H93" s="15" t="s">
        <v>43</v>
      </c>
      <c r="I93" s="49" t="s">
        <v>353</v>
      </c>
      <c r="J93" s="18" t="s">
        <v>340</v>
      </c>
      <c r="K93" s="15" t="s">
        <v>32</v>
      </c>
      <c r="L93" s="15" t="s">
        <v>354</v>
      </c>
      <c r="M93" s="15" t="s">
        <v>34</v>
      </c>
      <c r="N93" s="14" t="str">
        <f t="shared" si="13"/>
        <v>-</v>
      </c>
      <c r="O93" s="16">
        <v>1800</v>
      </c>
      <c r="P93" s="17">
        <v>12</v>
      </c>
      <c r="Q93" s="15" t="s">
        <v>61</v>
      </c>
      <c r="R93" s="14" t="s">
        <v>256</v>
      </c>
    </row>
    <row r="94" spans="1:18" ht="57.5" x14ac:dyDescent="0.25">
      <c r="A94" s="13">
        <v>90</v>
      </c>
      <c r="B94" s="57" t="s">
        <v>374</v>
      </c>
      <c r="C94" s="15" t="s">
        <v>291</v>
      </c>
      <c r="D94" s="15" t="s">
        <v>375</v>
      </c>
      <c r="E94" s="15" t="s">
        <v>376</v>
      </c>
      <c r="F94" s="15" t="s">
        <v>43</v>
      </c>
      <c r="G94" s="15" t="s">
        <v>19</v>
      </c>
      <c r="H94" s="15" t="s">
        <v>25</v>
      </c>
      <c r="I94" s="49" t="s">
        <v>377</v>
      </c>
      <c r="J94" s="18" t="s">
        <v>378</v>
      </c>
      <c r="K94" s="15" t="s">
        <v>25</v>
      </c>
      <c r="L94" s="15" t="s">
        <v>19</v>
      </c>
      <c r="M94" s="15" t="s">
        <v>34</v>
      </c>
      <c r="N94" s="14" t="str">
        <f t="shared" si="13"/>
        <v>-</v>
      </c>
      <c r="O94" s="16">
        <v>186235.92</v>
      </c>
      <c r="P94" s="17">
        <v>12</v>
      </c>
      <c r="Q94" s="15" t="s">
        <v>40</v>
      </c>
      <c r="R94" s="14" t="s">
        <v>256</v>
      </c>
    </row>
  </sheetData>
  <autoFilter ref="A4:R94" xr:uid="{D9EB9D7A-9552-4512-91DD-4BDF9F20FA62}"/>
  <mergeCells count="2">
    <mergeCell ref="A2:C2"/>
    <mergeCell ref="F2:H2"/>
  </mergeCells>
  <conditionalFormatting sqref="B5:B53">
    <cfRule type="containsText" dxfId="350" priority="11" operator="containsText" text="&quot;Copiar e Colar&quot; da coluna &quot;C&quot; da aba &quot;Contas Cosif&quot;. Pode ter mais de uma conta para cada contratação.">
      <formula>NOT(ISERROR(SEARCH("""Copiar e Colar"" da coluna ""C"" da aba ""Contas Cosif"". Pode ter mais de uma conta para cada contratação.",B5)))</formula>
    </cfRule>
  </conditionalFormatting>
  <conditionalFormatting sqref="B23:B34 C56:I64 K59:R64">
    <cfRule type="containsBlanks" dxfId="349" priority="70">
      <formula>LEN(TRIM(B23))=0</formula>
    </cfRule>
  </conditionalFormatting>
  <conditionalFormatting sqref="B65:B75">
    <cfRule type="containsText" dxfId="348" priority="56" operator="containsText" text="&quot;Copiar e Colar&quot; da coluna &quot;C&quot; da aba &quot;Contas Cosif&quot;. Pode ter mais de uma conta para cada contratação.">
      <formula>NOT(ISERROR(SEARCH("""Copiar e Colar"" da coluna ""C"" da aba ""Contas Cosif"". Pode ter mais de uma conta para cada contratação.",B65)))</formula>
    </cfRule>
  </conditionalFormatting>
  <conditionalFormatting sqref="B78:B86">
    <cfRule type="containsText" dxfId="347" priority="36" operator="containsText" text="&quot;Copiar e Colar&quot; da coluna &quot;C&quot; da aba &quot;Contas Cosif&quot;. Pode ter mais de uma conta para cada contratação.">
      <formula>NOT(ISERROR(SEARCH("""Copiar e Colar"" da coluna ""C"" da aba ""Contas Cosif"". Pode ter mais de uma conta para cada contratação.",B78)))</formula>
    </cfRule>
  </conditionalFormatting>
  <conditionalFormatting sqref="B88:B94">
    <cfRule type="containsText" dxfId="346" priority="20" operator="containsText" text="&quot;Copiar e Colar&quot; da coluna &quot;C&quot; da aba &quot;Contas Cosif&quot;. Pode ter mais de uma conta para cada contratação.">
      <formula>NOT(ISERROR(SEARCH("""Copiar e Colar"" da coluna ""C"" da aba ""Contas Cosif"". Pode ter mais de uma conta para cada contratação.",B88)))</formula>
    </cfRule>
  </conditionalFormatting>
  <conditionalFormatting sqref="B22:H22">
    <cfRule type="containsBlanks" dxfId="345" priority="88">
      <formula>LEN(TRIM(B22))=0</formula>
    </cfRule>
  </conditionalFormatting>
  <conditionalFormatting sqref="B71:K82">
    <cfRule type="containsBlanks" dxfId="344" priority="45">
      <formula>LEN(TRIM(B71))=0</formula>
    </cfRule>
  </conditionalFormatting>
  <conditionalFormatting sqref="B88:M88">
    <cfRule type="containsBlanks" dxfId="343" priority="26">
      <formula>LEN(TRIM(B88))=0</formula>
    </cfRule>
  </conditionalFormatting>
  <conditionalFormatting sqref="B83:Q83 B84:R84">
    <cfRule type="containsBlanks" dxfId="342" priority="37">
      <formula>LEN(TRIM(B83))=0</formula>
    </cfRule>
  </conditionalFormatting>
  <conditionalFormatting sqref="B5:R21">
    <cfRule type="containsBlanks" dxfId="341" priority="62">
      <formula>LEN(TRIM(B5))=0</formula>
    </cfRule>
  </conditionalFormatting>
  <conditionalFormatting sqref="B36:R51">
    <cfRule type="containsBlanks" dxfId="340" priority="105">
      <formula>LEN(TRIM(B36))=0</formula>
    </cfRule>
  </conditionalFormatting>
  <conditionalFormatting sqref="B50:R50">
    <cfRule type="containsBlanks" dxfId="339" priority="129">
      <formula>LEN(TRIM(B50))=0</formula>
    </cfRule>
  </conditionalFormatting>
  <conditionalFormatting sqref="B52:R53">
    <cfRule type="containsBlanks" dxfId="338" priority="6">
      <formula>LEN(TRIM(B52))=0</formula>
    </cfRule>
  </conditionalFormatting>
  <conditionalFormatting sqref="B65:R70">
    <cfRule type="containsBlanks" dxfId="337" priority="58">
      <formula>LEN(TRIM(B65))=0</formula>
    </cfRule>
  </conditionalFormatting>
  <conditionalFormatting sqref="B85:R85 B86:M86">
    <cfRule type="containsBlanks" dxfId="336" priority="32">
      <formula>LEN(TRIM(B85))=0</formula>
    </cfRule>
  </conditionalFormatting>
  <conditionalFormatting sqref="B89:R93">
    <cfRule type="containsBlanks" dxfId="335" priority="19">
      <formula>LEN(TRIM(B89))=0</formula>
    </cfRule>
  </conditionalFormatting>
  <conditionalFormatting sqref="B94:R94">
    <cfRule type="containsBlanks" dxfId="334" priority="1">
      <formula>LEN(TRIM(B94))=0</formula>
    </cfRule>
  </conditionalFormatting>
  <conditionalFormatting sqref="C23:H23">
    <cfRule type="containsBlanks" dxfId="333" priority="87">
      <formula>LEN(TRIM(C23))=0</formula>
    </cfRule>
  </conditionalFormatting>
  <conditionalFormatting sqref="C55:H55">
    <cfRule type="containsBlanks" dxfId="332" priority="63">
      <formula>LEN(TRIM(C55))=0</formula>
    </cfRule>
  </conditionalFormatting>
  <conditionalFormatting sqref="C41:J42">
    <cfRule type="containsBlanks" dxfId="331" priority="102">
      <formula>LEN(TRIM(C41))=0</formula>
    </cfRule>
  </conditionalFormatting>
  <conditionalFormatting sqref="C54:M54 O54:R55 P56:R57 K57:N57 K58:M58 O58:R58">
    <cfRule type="containsBlanks" dxfId="330" priority="64">
      <formula>LEN(TRIM(C54))=0</formula>
    </cfRule>
  </conditionalFormatting>
  <conditionalFormatting sqref="C87:M87">
    <cfRule type="containsBlanks" dxfId="329" priority="28">
      <formula>LEN(TRIM(C87))=0</formula>
    </cfRule>
  </conditionalFormatting>
  <conditionalFormatting sqref="C24:Q25">
    <cfRule type="containsBlanks" dxfId="328" priority="86">
      <formula>LEN(TRIM(C24))=0</formula>
    </cfRule>
  </conditionalFormatting>
  <conditionalFormatting sqref="C27:Q28">
    <cfRule type="containsBlanks" dxfId="327" priority="80">
      <formula>LEN(TRIM(C27))=0</formula>
    </cfRule>
  </conditionalFormatting>
  <conditionalFormatting sqref="C29:Q31">
    <cfRule type="containsBlanks" dxfId="326" priority="75">
      <formula>LEN(TRIM(C29))=0</formula>
    </cfRule>
  </conditionalFormatting>
  <conditionalFormatting sqref="C26:R26">
    <cfRule type="containsBlanks" dxfId="325" priority="81">
      <formula>LEN(TRIM(C26))=0</formula>
    </cfRule>
  </conditionalFormatting>
  <conditionalFormatting sqref="C32:R34">
    <cfRule type="containsBlanks" dxfId="324" priority="71">
      <formula>LEN(TRIM(C32))=0</formula>
    </cfRule>
  </conditionalFormatting>
  <conditionalFormatting sqref="C49:R49">
    <cfRule type="containsBlanks" dxfId="323" priority="116">
      <formula>LEN(TRIM(C49))=0</formula>
    </cfRule>
  </conditionalFormatting>
  <conditionalFormatting sqref="I22:Q23">
    <cfRule type="containsBlanks" dxfId="322" priority="69">
      <formula>LEN(TRIM(I22))=0</formula>
    </cfRule>
  </conditionalFormatting>
  <conditionalFormatting sqref="J5:J35">
    <cfRule type="containsText" dxfId="321" priority="39" operator="containsText" text="PREENCHER COM JUSTIFICATIVA">
      <formula>NOT(ISERROR(SEARCH("PREENCHER COM JUSTIFICATIVA",J5)))</formula>
    </cfRule>
  </conditionalFormatting>
  <conditionalFormatting sqref="J36:J50">
    <cfRule type="containsText" dxfId="320" priority="108" operator="containsText" text="PREENCHER COM JUSTIFICATIVA">
      <formula>NOT(ISERROR(SEARCH("PREENCHER COM JUSTIFICATIVA",J36)))</formula>
    </cfRule>
  </conditionalFormatting>
  <conditionalFormatting sqref="J41:J42">
    <cfRule type="cellIs" dxfId="319" priority="104" operator="equal">
      <formula>"PREENCHER COLUNA K"</formula>
    </cfRule>
    <cfRule type="cellIs" dxfId="318" priority="103" operator="equal">
      <formula>"Informar nº contrato (preferência) ou linha PAC"</formula>
    </cfRule>
  </conditionalFormatting>
  <conditionalFormatting sqref="J50:J51">
    <cfRule type="containsText" dxfId="317" priority="123" operator="containsText" text="PREENCHER COLUNA M">
      <formula>NOT(ISERROR(SEARCH("PREENCHER COLUNA M",J50)))</formula>
    </cfRule>
    <cfRule type="containsText" dxfId="316" priority="124" operator="containsText" text="Grau de Prioridade Alto: JUSTIFICAR">
      <formula>NOT(ISERROR(SEARCH("Grau de Prioridade Alto: JUSTIFICAR",J50)))</formula>
    </cfRule>
    <cfRule type="containsText" dxfId="315" priority="125" operator="containsText" text="PREENCHER COM JUSTIFICATIVA">
      <formula>NOT(ISERROR(SEARCH("PREENCHER COM JUSTIFICATIVA",J50)))</formula>
    </cfRule>
  </conditionalFormatting>
  <conditionalFormatting sqref="J53:J54">
    <cfRule type="containsText" dxfId="314" priority="67" operator="containsText" text="PREENCHER COM JUSTIFICATIVA">
      <formula>NOT(ISERROR(SEARCH("PREENCHER COM JUSTIFICATIVA",J53)))</formula>
    </cfRule>
  </conditionalFormatting>
  <conditionalFormatting sqref="J65:J71">
    <cfRule type="containsText" dxfId="313" priority="57" operator="containsText" text="PREENCHER COM JUSTIFICATIVA">
      <formula>NOT(ISERROR(SEARCH("PREENCHER COM JUSTIFICATIVA",J65)))</formula>
    </cfRule>
  </conditionalFormatting>
  <conditionalFormatting sqref="J76:J94">
    <cfRule type="containsText" dxfId="312" priority="17" operator="containsText" text="PREENCHER COM JUSTIFICATIVA">
      <formula>NOT(ISERROR(SEARCH("PREENCHER COM JUSTIFICATIVA",J76)))</formula>
    </cfRule>
  </conditionalFormatting>
  <conditionalFormatting sqref="J38:K40">
    <cfRule type="containsText" dxfId="311" priority="121" operator="containsText" text="PREENCHER COM JUSTIFICATIVA">
      <formula>NOT(ISERROR(SEARCH("PREENCHER COM JUSTIFICATIVA",J38)))</formula>
    </cfRule>
  </conditionalFormatting>
  <conditionalFormatting sqref="J49:K52">
    <cfRule type="containsText" dxfId="310" priority="12" operator="containsText" text="PREENCHER COM JUSTIFICATIVA">
      <formula>NOT(ISERROR(SEARCH("PREENCHER COM JUSTIFICATIVA",J49)))</formula>
    </cfRule>
  </conditionalFormatting>
  <conditionalFormatting sqref="K41:K42">
    <cfRule type="containsText" dxfId="309" priority="109" operator="containsText" text="PREENCHER COM JUSTIFICATIVA">
      <formula>NOT(ISERROR(SEARCH("PREENCHER COM JUSTIFICATIVA",K41)))</formula>
    </cfRule>
  </conditionalFormatting>
  <conditionalFormatting sqref="K55:M56">
    <cfRule type="containsBlanks" dxfId="308" priority="44">
      <formula>LEN(TRIM(K55))=0</formula>
    </cfRule>
  </conditionalFormatting>
  <conditionalFormatting sqref="L5:L25 L59:L64">
    <cfRule type="cellIs" dxfId="307" priority="91" operator="equal">
      <formula>"PREENCHER COLUNA K"</formula>
    </cfRule>
  </conditionalFormatting>
  <conditionalFormatting sqref="L5:L54">
    <cfRule type="cellIs" dxfId="306" priority="38" operator="equal">
      <formula>"Informar nº contrato (preferência) ou linha PAC"</formula>
    </cfRule>
  </conditionalFormatting>
  <conditionalFormatting sqref="L26">
    <cfRule type="cellIs" dxfId="305" priority="84" operator="equal">
      <formula>"PREENCHER COLUNA K"</formula>
    </cfRule>
  </conditionalFormatting>
  <conditionalFormatting sqref="L27:L31">
    <cfRule type="cellIs" dxfId="304" priority="76" operator="equal">
      <formula>"PREENCHER COLUNA K"</formula>
    </cfRule>
  </conditionalFormatting>
  <conditionalFormatting sqref="L32:L34">
    <cfRule type="cellIs" dxfId="303" priority="74" operator="equal">
      <formula>"PREENCHER COLUNA K"</formula>
    </cfRule>
  </conditionalFormatting>
  <conditionalFormatting sqref="L34 B35:R35">
    <cfRule type="containsBlanks" dxfId="302" priority="40">
      <formula>LEN(TRIM(B34))=0</formula>
    </cfRule>
  </conditionalFormatting>
  <conditionalFormatting sqref="L34:L35">
    <cfRule type="cellIs" dxfId="301" priority="43" operator="equal">
      <formula>"PREENCHER COLUNA K"</formula>
    </cfRule>
  </conditionalFormatting>
  <conditionalFormatting sqref="L41:L42">
    <cfRule type="cellIs" dxfId="300" priority="110" operator="equal">
      <formula>"PREENCHER COLUNA K"</formula>
    </cfRule>
  </conditionalFormatting>
  <conditionalFormatting sqref="L43:L52 L36:L40">
    <cfRule type="cellIs" dxfId="299" priority="122" operator="equal">
      <formula>"PREENCHER COLUNA K"</formula>
    </cfRule>
  </conditionalFormatting>
  <conditionalFormatting sqref="L50:L52">
    <cfRule type="cellIs" dxfId="298" priority="130" operator="equal">
      <formula>"PREENCHER COLUNA K"</formula>
    </cfRule>
  </conditionalFormatting>
  <conditionalFormatting sqref="L51:L52">
    <cfRule type="cellIs" dxfId="297" priority="114" operator="equal">
      <formula>"PREENCHER COLUNA K"</formula>
    </cfRule>
  </conditionalFormatting>
  <conditionalFormatting sqref="L53:L54 L56:L58">
    <cfRule type="cellIs" dxfId="296" priority="68" operator="equal">
      <formula>"PREENCHER COLUNA K"</formula>
    </cfRule>
  </conditionalFormatting>
  <conditionalFormatting sqref="L56:L94">
    <cfRule type="cellIs" dxfId="295" priority="14" operator="equal">
      <formula>"Informar nº contrato (preferência) ou linha PAC"</formula>
    </cfRule>
  </conditionalFormatting>
  <conditionalFormatting sqref="L65:L70">
    <cfRule type="cellIs" dxfId="294" priority="61" operator="equal">
      <formula>"PREENCHER COLUNA K"</formula>
    </cfRule>
  </conditionalFormatting>
  <conditionalFormatting sqref="L71:L77">
    <cfRule type="cellIs" dxfId="293" priority="55" operator="equal">
      <formula>"PREENCHER COLUNA K"</formula>
    </cfRule>
  </conditionalFormatting>
  <conditionalFormatting sqref="L71:L81 N71:P81">
    <cfRule type="containsBlanks" dxfId="292" priority="52">
      <formula>LEN(TRIM(L71))=0</formula>
    </cfRule>
  </conditionalFormatting>
  <conditionalFormatting sqref="L78:L82">
    <cfRule type="cellIs" dxfId="291" priority="51" operator="equal">
      <formula>"PREENCHER COLUNA K"</formula>
    </cfRule>
  </conditionalFormatting>
  <conditionalFormatting sqref="L82 N82:P82">
    <cfRule type="containsBlanks" dxfId="290" priority="48">
      <formula>LEN(TRIM(L82))=0</formula>
    </cfRule>
  </conditionalFormatting>
  <conditionalFormatting sqref="L83:L86 L91:L94">
    <cfRule type="cellIs" dxfId="289" priority="35" operator="equal">
      <formula>"PREENCHER COLUNA K"</formula>
    </cfRule>
  </conditionalFormatting>
  <conditionalFormatting sqref="L87">
    <cfRule type="cellIs" dxfId="288" priority="31" operator="equal">
      <formula>"PREENCHER COLUNA K"</formula>
    </cfRule>
  </conditionalFormatting>
  <conditionalFormatting sqref="L88:L89">
    <cfRule type="cellIs" dxfId="287" priority="25" operator="equal">
      <formula>"PREENCHER COLUNA K"</formula>
    </cfRule>
  </conditionalFormatting>
  <conditionalFormatting sqref="L90">
    <cfRule type="cellIs" dxfId="286" priority="18" operator="equal">
      <formula>"PREENCHER COLUNA K"</formula>
    </cfRule>
  </conditionalFormatting>
  <conditionalFormatting sqref="L40:N40">
    <cfRule type="containsBlanks" dxfId="285" priority="111">
      <formula>LEN(TRIM(L40))=0</formula>
    </cfRule>
  </conditionalFormatting>
  <conditionalFormatting sqref="L39:R39">
    <cfRule type="containsBlanks" dxfId="284" priority="115">
      <formula>LEN(TRIM(L39))=0</formula>
    </cfRule>
  </conditionalFormatting>
  <conditionalFormatting sqref="M71:M82">
    <cfRule type="containsBlanks" dxfId="283" priority="47">
      <formula>LEN(TRIM(M71))=0</formula>
    </cfRule>
  </conditionalFormatting>
  <conditionalFormatting sqref="M41:P42">
    <cfRule type="containsBlanks" dxfId="282" priority="99">
      <formula>LEN(TRIM(M41))=0</formula>
    </cfRule>
  </conditionalFormatting>
  <conditionalFormatting sqref="N5:N19 N59:N64">
    <cfRule type="containsText" dxfId="281" priority="94" operator="containsText" text="Grau de Prioridade Alto: JUSTIFICAR">
      <formula>NOT(ISERROR(SEARCH("Grau de Prioridade Alto: JUSTIFICAR",N5)))</formula>
    </cfRule>
  </conditionalFormatting>
  <conditionalFormatting sqref="N20">
    <cfRule type="containsText" dxfId="280" priority="92" operator="containsText" text="PREENCHER COM JUSTIFICATIVA">
      <formula>NOT(ISERROR(SEARCH("PREENCHER COM JUSTIFICATIVA",N20)))</formula>
    </cfRule>
  </conditionalFormatting>
  <conditionalFormatting sqref="N21:N25">
    <cfRule type="containsText" dxfId="279" priority="89" operator="containsText" text="PREENCHER COLUNA M">
      <formula>NOT(ISERROR(SEARCH("PREENCHER COLUNA M",N21)))</formula>
    </cfRule>
    <cfRule type="containsText" dxfId="278" priority="90" operator="containsText" text="Grau de Prioridade Alto: JUSTIFICAR">
      <formula>NOT(ISERROR(SEARCH("Grau de Prioridade Alto: JUSTIFICAR",N21)))</formula>
    </cfRule>
  </conditionalFormatting>
  <conditionalFormatting sqref="N26">
    <cfRule type="containsText" dxfId="277" priority="82" operator="containsText" text="PREENCHER COLUNA M">
      <formula>NOT(ISERROR(SEARCH("PREENCHER COLUNA M",N26)))</formula>
    </cfRule>
    <cfRule type="containsText" dxfId="276" priority="83" operator="containsText" text="Grau de Prioridade Alto: JUSTIFICAR">
      <formula>NOT(ISERROR(SEARCH("Grau de Prioridade Alto: JUSTIFICAR",N26)))</formula>
    </cfRule>
  </conditionalFormatting>
  <conditionalFormatting sqref="N27:N31">
    <cfRule type="containsText" dxfId="275" priority="79" operator="containsText" text="Grau de Prioridade Alto: JUSTIFICAR">
      <formula>NOT(ISERROR(SEARCH("Grau de Prioridade Alto: JUSTIFICAR",N27)))</formula>
    </cfRule>
    <cfRule type="containsText" dxfId="274" priority="78" operator="containsText" text="PREENCHER COLUNA M">
      <formula>NOT(ISERROR(SEARCH("PREENCHER COLUNA M",N27)))</formula>
    </cfRule>
  </conditionalFormatting>
  <conditionalFormatting sqref="N32:N34">
    <cfRule type="containsText" dxfId="273" priority="73" operator="containsText" text="Grau de Prioridade Alto: JUSTIFICAR">
      <formula>NOT(ISERROR(SEARCH("Grau de Prioridade Alto: JUSTIFICAR",N32)))</formula>
    </cfRule>
    <cfRule type="containsText" dxfId="272" priority="72" operator="containsText" text="PREENCHER COLUNA M">
      <formula>NOT(ISERROR(SEARCH("PREENCHER COLUNA M",N32)))</formula>
    </cfRule>
  </conditionalFormatting>
  <conditionalFormatting sqref="N35">
    <cfRule type="containsText" dxfId="271" priority="41" operator="containsText" text="PREENCHER COLUNA M">
      <formula>NOT(ISERROR(SEARCH("PREENCHER COLUNA M",N35)))</formula>
    </cfRule>
    <cfRule type="containsText" dxfId="270" priority="42" operator="containsText" text="Grau de Prioridade Alto: JUSTIFICAR">
      <formula>NOT(ISERROR(SEARCH("Grau de Prioridade Alto: JUSTIFICAR",N35)))</formula>
    </cfRule>
  </conditionalFormatting>
  <conditionalFormatting sqref="N36:N40 N43:N51">
    <cfRule type="containsText" dxfId="269" priority="120" operator="containsText" text="Grau de Prioridade Alto: JUSTIFICAR">
      <formula>NOT(ISERROR(SEARCH("Grau de Prioridade Alto: JUSTIFICAR",N36)))</formula>
    </cfRule>
  </conditionalFormatting>
  <conditionalFormatting sqref="N41:N42">
    <cfRule type="containsText" dxfId="268" priority="107" operator="containsText" text="Grau de Prioridade Alto: JUSTIFICAR">
      <formula>NOT(ISERROR(SEARCH("Grau de Prioridade Alto: JUSTIFICAR",N41)))</formula>
    </cfRule>
    <cfRule type="containsText" dxfId="267" priority="100" operator="containsText" text="PREENCHER COLUNA M">
      <formula>NOT(ISERROR(SEARCH("PREENCHER COLUNA M",N41)))</formula>
    </cfRule>
    <cfRule type="containsText" dxfId="266" priority="101" operator="containsText" text="Grau de Prioridade Alto: JUSTIFICAR">
      <formula>NOT(ISERROR(SEARCH("Grau de Prioridade Alto: JUSTIFICAR",N41)))</formula>
    </cfRule>
    <cfRule type="containsText" dxfId="265" priority="106" operator="containsText" text="PREENCHER COLUNA M">
      <formula>NOT(ISERROR(SEARCH("PREENCHER COLUNA M",N41)))</formula>
    </cfRule>
  </conditionalFormatting>
  <conditionalFormatting sqref="N42">
    <cfRule type="containsBlanks" dxfId="264" priority="96">
      <formula>LEN(TRIM(N42))=0</formula>
    </cfRule>
    <cfRule type="containsText" dxfId="263" priority="97" operator="containsText" text="PREENCHER COLUNA M">
      <formula>NOT(ISERROR(SEARCH("PREENCHER COLUNA M",N42)))</formula>
    </cfRule>
    <cfRule type="containsText" dxfId="262" priority="98" operator="containsText" text="Grau de Prioridade Alto: JUSTIFICAR">
      <formula>NOT(ISERROR(SEARCH("Grau de Prioridade Alto: JUSTIFICAR",N42)))</formula>
    </cfRule>
  </conditionalFormatting>
  <conditionalFormatting sqref="N43:N51 N36:N40">
    <cfRule type="containsText" dxfId="261" priority="119" operator="containsText" text="PREENCHER COLUNA M">
      <formula>NOT(ISERROR(SEARCH("PREENCHER COLUNA M",N36)))</formula>
    </cfRule>
  </conditionalFormatting>
  <conditionalFormatting sqref="N49">
    <cfRule type="containsText" dxfId="260" priority="118" operator="containsText" text="Grau de Prioridade Alto: JUSTIFICAR">
      <formula>NOT(ISERROR(SEARCH("Grau de Prioridade Alto: JUSTIFICAR",N49)))</formula>
    </cfRule>
    <cfRule type="containsText" dxfId="259" priority="117" operator="containsText" text="PREENCHER COLUNA M">
      <formula>NOT(ISERROR(SEARCH("PREENCHER COLUNA M",N49)))</formula>
    </cfRule>
  </conditionalFormatting>
  <conditionalFormatting sqref="N50:N51">
    <cfRule type="containsText" dxfId="258" priority="128" operator="containsText" text="Grau de Prioridade Alto: JUSTIFICAR">
      <formula>NOT(ISERROR(SEARCH("Grau de Prioridade Alto: JUSTIFICAR",N50)))</formula>
    </cfRule>
    <cfRule type="containsText" dxfId="257" priority="127" operator="containsText" text="PREENCHER COLUNA M">
      <formula>NOT(ISERROR(SEARCH("PREENCHER COLUNA M",N50)))</formula>
    </cfRule>
    <cfRule type="containsText" dxfId="256" priority="126" operator="containsText" text="PREENCHER COM JUSTIFICATIVA">
      <formula>NOT(ISERROR(SEARCH("PREENCHER COM JUSTIFICATIVA",N50)))</formula>
    </cfRule>
  </conditionalFormatting>
  <conditionalFormatting sqref="N51">
    <cfRule type="containsText" dxfId="255" priority="113" operator="containsText" text="Grau de Prioridade Alto: JUSTIFICAR">
      <formula>NOT(ISERROR(SEARCH("Grau de Prioridade Alto: JUSTIFICAR",N51)))</formula>
    </cfRule>
    <cfRule type="containsText" dxfId="254" priority="112" operator="containsText" text="PREENCHER COLUNA M">
      <formula>NOT(ISERROR(SEARCH("PREENCHER COLUNA M",N51)))</formula>
    </cfRule>
  </conditionalFormatting>
  <conditionalFormatting sqref="N52">
    <cfRule type="containsText" dxfId="253" priority="7" operator="containsText" text="PREENCHER COLUNA M">
      <formula>NOT(ISERROR(SEARCH("PREENCHER COLUNA M",N52)))</formula>
    </cfRule>
    <cfRule type="containsText" dxfId="252" priority="8" operator="containsText" text="Grau de Prioridade Alto: JUSTIFICAR">
      <formula>NOT(ISERROR(SEARCH("Grau de Prioridade Alto: JUSTIFICAR",N52)))</formula>
    </cfRule>
  </conditionalFormatting>
  <conditionalFormatting sqref="N52:N53">
    <cfRule type="containsText" dxfId="251" priority="10" operator="containsText" text="Grau de Prioridade Alto: JUSTIFICAR">
      <formula>NOT(ISERROR(SEARCH("Grau de Prioridade Alto: JUSTIFICAR",N52)))</formula>
    </cfRule>
    <cfRule type="containsText" dxfId="250" priority="9" operator="containsText" text="PREENCHER COLUNA M">
      <formula>NOT(ISERROR(SEARCH("PREENCHER COLUNA M",N52)))</formula>
    </cfRule>
  </conditionalFormatting>
  <conditionalFormatting sqref="N57">
    <cfRule type="containsText" dxfId="249" priority="65" operator="containsText" text="PREENCHER COLUNA M">
      <formula>NOT(ISERROR(SEARCH("PREENCHER COLUNA M",N57)))</formula>
    </cfRule>
    <cfRule type="containsText" dxfId="248" priority="66" operator="containsText" text="Grau de Prioridade Alto: JUSTIFICAR">
      <formula>NOT(ISERROR(SEARCH("Grau de Prioridade Alto: JUSTIFICAR",N57)))</formula>
    </cfRule>
  </conditionalFormatting>
  <conditionalFormatting sqref="N59:N64 N5:N19">
    <cfRule type="containsText" dxfId="247" priority="93" operator="containsText" text="PREENCHER COLUNA M">
      <formula>NOT(ISERROR(SEARCH("PREENCHER COLUNA M",N5)))</formula>
    </cfRule>
  </conditionalFormatting>
  <conditionalFormatting sqref="N65:N70">
    <cfRule type="containsText" dxfId="246" priority="59" operator="containsText" text="PREENCHER COLUNA M">
      <formula>NOT(ISERROR(SEARCH("PREENCHER COLUNA M",N65)))</formula>
    </cfRule>
    <cfRule type="containsText" dxfId="245" priority="60" operator="containsText" text="Grau de Prioridade Alto: JUSTIFICAR">
      <formula>NOT(ISERROR(SEARCH("Grau de Prioridade Alto: JUSTIFICAR",N65)))</formula>
    </cfRule>
  </conditionalFormatting>
  <conditionalFormatting sqref="N71:N77">
    <cfRule type="containsText" dxfId="244" priority="54" operator="containsText" text="Grau de Prioridade Alto: JUSTIFICAR">
      <formula>NOT(ISERROR(SEARCH("Grau de Prioridade Alto: JUSTIFICAR",N71)))</formula>
    </cfRule>
    <cfRule type="containsText" dxfId="243" priority="53" operator="containsText" text="PREENCHER COLUNA M">
      <formula>NOT(ISERROR(SEARCH("PREENCHER COLUNA M",N71)))</formula>
    </cfRule>
  </conditionalFormatting>
  <conditionalFormatting sqref="N78:N82">
    <cfRule type="containsText" dxfId="242" priority="50" operator="containsText" text="Grau de Prioridade Alto: JUSTIFICAR">
      <formula>NOT(ISERROR(SEARCH("Grau de Prioridade Alto: JUSTIFICAR",N78)))</formula>
    </cfRule>
    <cfRule type="containsText" dxfId="241" priority="49" operator="containsText" text="PREENCHER COLUNA M">
      <formula>NOT(ISERROR(SEARCH("PREENCHER COLUNA M",N78)))</formula>
    </cfRule>
  </conditionalFormatting>
  <conditionalFormatting sqref="N83:N84">
    <cfRule type="containsText" dxfId="240" priority="33" operator="containsText" text="PREENCHER COLUNA M">
      <formula>NOT(ISERROR(SEARCH("PREENCHER COLUNA M",N83)))</formula>
    </cfRule>
    <cfRule type="containsText" dxfId="239" priority="34" operator="containsText" text="Grau de Prioridade Alto: JUSTIFICAR">
      <formula>NOT(ISERROR(SEARCH("Grau de Prioridade Alto: JUSTIFICAR",N83)))</formula>
    </cfRule>
  </conditionalFormatting>
  <conditionalFormatting sqref="N85">
    <cfRule type="containsText" dxfId="238" priority="24" operator="containsText" text="PREENCHER COM JUSTIFICATIVA">
      <formula>NOT(ISERROR(SEARCH("PREENCHER COM JUSTIFICATIVA",N85)))</formula>
    </cfRule>
  </conditionalFormatting>
  <conditionalFormatting sqref="N86:N89">
    <cfRule type="containsText" dxfId="237" priority="21" operator="containsText" text="PREENCHER COLUNA M">
      <formula>NOT(ISERROR(SEARCH("PREENCHER COLUNA M",N86)))</formula>
    </cfRule>
    <cfRule type="containsText" dxfId="236" priority="22" operator="containsText" text="Grau de Prioridade Alto: JUSTIFICAR">
      <formula>NOT(ISERROR(SEARCH("Grau de Prioridade Alto: JUSTIFICAR",N86)))</formula>
    </cfRule>
  </conditionalFormatting>
  <conditionalFormatting sqref="N90">
    <cfRule type="containsText" dxfId="235" priority="16" operator="containsText" text="Grau de Prioridade Alto: JUSTIFICAR">
      <formula>NOT(ISERROR(SEARCH("Grau de Prioridade Alto: JUSTIFICAR",N90)))</formula>
    </cfRule>
    <cfRule type="containsText" dxfId="234" priority="15" operator="containsText" text="PREENCHER COLUNA M">
      <formula>NOT(ISERROR(SEARCH("PREENCHER COLUNA M",N90)))</formula>
    </cfRule>
  </conditionalFormatting>
  <conditionalFormatting sqref="N91:N94">
    <cfRule type="containsText" dxfId="233" priority="30" operator="containsText" text="Grau de Prioridade Alto: JUSTIFICAR">
      <formula>NOT(ISERROR(SEARCH("Grau de Prioridade Alto: JUSTIFICAR",N91)))</formula>
    </cfRule>
    <cfRule type="containsText" dxfId="232" priority="29" operator="containsText" text="PREENCHER COLUNA M">
      <formula>NOT(ISERROR(SEARCH("PREENCHER COLUNA M",N91)))</formula>
    </cfRule>
  </conditionalFormatting>
  <conditionalFormatting sqref="N86:R87">
    <cfRule type="containsBlanks" dxfId="231" priority="13">
      <formula>LEN(TRIM(N86))=0</formula>
    </cfRule>
  </conditionalFormatting>
  <conditionalFormatting sqref="N88:R88">
    <cfRule type="containsBlanks" dxfId="230" priority="23">
      <formula>LEN(TRIM(N88))=0</formula>
    </cfRule>
  </conditionalFormatting>
  <conditionalFormatting sqref="Q41:R42">
    <cfRule type="containsBlanks" dxfId="229" priority="95">
      <formula>LEN(TRIM(Q41))=0</formula>
    </cfRule>
  </conditionalFormatting>
  <conditionalFormatting sqref="Q71:R82">
    <cfRule type="containsBlanks" dxfId="228" priority="46">
      <formula>LEN(TRIM(Q71))=0</formula>
    </cfRule>
  </conditionalFormatting>
  <conditionalFormatting sqref="R22:R25">
    <cfRule type="containsBlanks" dxfId="227" priority="85">
      <formula>LEN(TRIM(R22))=0</formula>
    </cfRule>
  </conditionalFormatting>
  <conditionalFormatting sqref="R27:R31">
    <cfRule type="containsBlanks" dxfId="226" priority="77">
      <formula>LEN(TRIM(R27))=0</formula>
    </cfRule>
  </conditionalFormatting>
  <conditionalFormatting sqref="R83">
    <cfRule type="containsBlanks" dxfId="225" priority="27">
      <formula>LEN(TRIM(R83))=0</formula>
    </cfRule>
  </conditionalFormatting>
  <dataValidations count="6">
    <dataValidation type="list" allowBlank="1" showInputMessage="1" showErrorMessage="1" sqref="R5:R8" xr:uid="{19FFBB28-3FAE-4A32-85B5-2F16DB5EC79E}">
      <formula1>#REF!</formula1>
    </dataValidation>
    <dataValidation type="list" allowBlank="1" showInputMessage="1" showErrorMessage="1" sqref="K65:K94 K5:K60" xr:uid="{842B169D-AF8D-4D81-98E7-667C1F2E70EC}">
      <formula1>"Não se aplica,Correlata,Interdependente"</formula1>
    </dataValidation>
    <dataValidation type="list" allowBlank="1" showInputMessage="1" showErrorMessage="1" sqref="M65:M94 M5:M60" xr:uid="{6838E110-FC7C-4599-B369-B75AC9B87014}">
      <formula1>"Baixo,Médio,Alto"</formula1>
    </dataValidation>
    <dataValidation type="list" allowBlank="1" showInputMessage="1" showErrorMessage="1" sqref="F56:F60 F65:F93 F5:F54" xr:uid="{732296AD-651C-4C50-BB96-D2B2605442A4}">
      <formula1>"Sim,Não"</formula1>
    </dataValidation>
    <dataValidation type="list" allowBlank="1" showInputMessage="1" showErrorMessage="1" sqref="Q56:Q60 Q65:Q93 Q5:Q54" xr:uid="{4F656CDE-8885-47C5-B85C-E013AB3A305C}">
      <formula1>"Janeiro,Fevereiro,Março,Abril,Maio,Junho,Julho,Agosto,Setembro,Outubro,Novembro,Dezembro"</formula1>
    </dataValidation>
    <dataValidation type="list" allowBlank="1" showInputMessage="1" showErrorMessage="1" sqref="H56:H60 H65:H94 H5:H54" xr:uid="{262A9782-100B-4E98-BAE1-5339A9F7C03E}">
      <formula1>"Sim,Não,Não se aplica"</formula1>
    </dataValidation>
  </dataValidations>
  <pageMargins left="0.51181102362204722" right="0.51181102362204722" top="0.78740157480314965" bottom="0.78740157480314965" header="0.31496062992125984" footer="0.31496062992125984"/>
  <pageSetup paperSize="9" scale="34" orientation="landscape" horizontalDpi="4294967293" verticalDpi="4294967293"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8154A-ABC0-4AF9-9D22-5E6320C4F2AF}">
  <dimension ref="A1:R93"/>
  <sheetViews>
    <sheetView zoomScale="85" zoomScaleNormal="85" workbookViewId="0">
      <pane ySplit="4" topLeftCell="A5" activePane="bottomLeft" state="frozen"/>
      <selection activeCell="C1" sqref="C1"/>
      <selection pane="bottomLeft" activeCell="B9" sqref="B9"/>
    </sheetView>
  </sheetViews>
  <sheetFormatPr defaultColWidth="9.1796875" defaultRowHeight="11.5" x14ac:dyDescent="0.25"/>
  <cols>
    <col min="1" max="1" width="6.7265625" style="1" customWidth="1"/>
    <col min="2" max="2" width="45.7265625" style="1" customWidth="1"/>
    <col min="3" max="5" width="9.1796875" style="1"/>
    <col min="6" max="6" width="10.453125" style="1" customWidth="1"/>
    <col min="7" max="7" width="14.26953125" style="1" customWidth="1"/>
    <col min="8" max="8" width="13.26953125" style="1" customWidth="1"/>
    <col min="9" max="9" width="49.81640625" style="1" customWidth="1"/>
    <col min="10" max="10" width="43.1796875" style="20" customWidth="1"/>
    <col min="11" max="11" width="18" style="1" customWidth="1"/>
    <col min="12" max="12" width="20.1796875" style="1" customWidth="1"/>
    <col min="13" max="13" width="12.81640625" style="1" customWidth="1"/>
    <col min="14" max="14" width="37.1796875" style="20" customWidth="1"/>
    <col min="15" max="15" width="17.26953125" style="1" customWidth="1"/>
    <col min="16" max="16" width="11.81640625" style="1" customWidth="1"/>
    <col min="17" max="17" width="14.453125" style="1" customWidth="1"/>
    <col min="18" max="18" width="54.1796875" style="1" customWidth="1"/>
    <col min="19" max="16384" width="9.1796875" style="1"/>
  </cols>
  <sheetData>
    <row r="1" spans="1:18" ht="25.5" customHeight="1" thickBot="1" x14ac:dyDescent="0.3"/>
    <row r="2" spans="1:18" s="6" customFormat="1" ht="23.25" customHeight="1" thickBot="1" x14ac:dyDescent="0.3">
      <c r="A2" s="59" t="s">
        <v>140</v>
      </c>
      <c r="B2" s="60"/>
      <c r="C2" s="61"/>
      <c r="D2" s="3"/>
      <c r="E2" s="1"/>
      <c r="F2" s="62" t="s">
        <v>372</v>
      </c>
      <c r="G2" s="62"/>
      <c r="H2" s="62"/>
      <c r="I2" s="1"/>
      <c r="J2" s="21"/>
      <c r="N2" s="21"/>
    </row>
    <row r="3" spans="1:18" s="6" customFormat="1" x14ac:dyDescent="0.35">
      <c r="C3" s="2"/>
      <c r="D3" s="2"/>
      <c r="E3" s="4"/>
      <c r="F3" s="2"/>
      <c r="G3" s="5"/>
      <c r="H3" s="5"/>
      <c r="I3" s="2"/>
      <c r="J3" s="21"/>
      <c r="N3" s="21"/>
      <c r="P3" s="7"/>
    </row>
    <row r="4" spans="1:18" s="11" customFormat="1" ht="57.5" x14ac:dyDescent="0.25">
      <c r="A4" s="8" t="s">
        <v>0</v>
      </c>
      <c r="B4" s="8" t="s">
        <v>1</v>
      </c>
      <c r="C4" s="8" t="s">
        <v>2</v>
      </c>
      <c r="D4" s="8" t="s">
        <v>3</v>
      </c>
      <c r="E4" s="8" t="s">
        <v>4</v>
      </c>
      <c r="F4" s="9" t="s">
        <v>5</v>
      </c>
      <c r="G4" s="8" t="s">
        <v>6</v>
      </c>
      <c r="H4" s="8" t="s">
        <v>7</v>
      </c>
      <c r="I4" s="8" t="s">
        <v>8</v>
      </c>
      <c r="J4" s="8" t="s">
        <v>9</v>
      </c>
      <c r="K4" s="8" t="s">
        <v>10</v>
      </c>
      <c r="L4" s="8" t="s">
        <v>11</v>
      </c>
      <c r="M4" s="8" t="s">
        <v>12</v>
      </c>
      <c r="N4" s="8" t="s">
        <v>141</v>
      </c>
      <c r="O4" s="8" t="s">
        <v>13</v>
      </c>
      <c r="P4" s="10" t="s">
        <v>14</v>
      </c>
      <c r="Q4" s="10" t="s">
        <v>15</v>
      </c>
      <c r="R4" s="10" t="s">
        <v>16</v>
      </c>
    </row>
    <row r="5" spans="1:18" ht="23" x14ac:dyDescent="0.25">
      <c r="A5" s="13">
        <v>1</v>
      </c>
      <c r="B5" s="26" t="s">
        <v>17</v>
      </c>
      <c r="C5" s="15" t="s">
        <v>18</v>
      </c>
      <c r="D5" s="15" t="s">
        <v>19</v>
      </c>
      <c r="E5" s="15" t="s">
        <v>20</v>
      </c>
      <c r="F5" s="15" t="s">
        <v>21</v>
      </c>
      <c r="G5" s="15" t="s">
        <v>22</v>
      </c>
      <c r="H5" s="15" t="s">
        <v>21</v>
      </c>
      <c r="I5" s="18" t="s">
        <v>23</v>
      </c>
      <c r="J5" s="18" t="s">
        <v>24</v>
      </c>
      <c r="K5" s="15" t="s">
        <v>25</v>
      </c>
      <c r="L5" s="15" t="str">
        <f>IF(K5="","PREENCHER COLUNA K",IF(K5="Não se aplica","-","Informar nº contrato (preferência) ou linha PAC"))</f>
        <v>-</v>
      </c>
      <c r="M5" s="15" t="s">
        <v>26</v>
      </c>
      <c r="N5" s="14" t="str">
        <f>IF(M5="Alto","Grau de Prioridade Alto: JUSTIFICAR",IF(M5="","PREENCHER COLUNA M","-"))</f>
        <v>-</v>
      </c>
      <c r="O5" s="16">
        <v>25000</v>
      </c>
      <c r="P5" s="17">
        <v>12</v>
      </c>
      <c r="Q5" s="15" t="s">
        <v>27</v>
      </c>
      <c r="R5" s="14" t="s">
        <v>28</v>
      </c>
    </row>
    <row r="6" spans="1:18" ht="46" x14ac:dyDescent="0.25">
      <c r="A6" s="13">
        <v>2</v>
      </c>
      <c r="B6" s="26" t="s">
        <v>17</v>
      </c>
      <c r="C6" s="15" t="s">
        <v>18</v>
      </c>
      <c r="D6" s="15" t="s">
        <v>19</v>
      </c>
      <c r="E6" s="15" t="s">
        <v>20</v>
      </c>
      <c r="F6" s="15" t="s">
        <v>21</v>
      </c>
      <c r="G6" s="15" t="s">
        <v>29</v>
      </c>
      <c r="H6" s="15" t="s">
        <v>21</v>
      </c>
      <c r="I6" s="18" t="s">
        <v>30</v>
      </c>
      <c r="J6" s="18" t="s">
        <v>31</v>
      </c>
      <c r="K6" s="15" t="s">
        <v>32</v>
      </c>
      <c r="L6" s="15" t="s">
        <v>33</v>
      </c>
      <c r="M6" s="15" t="s">
        <v>34</v>
      </c>
      <c r="N6" s="14" t="str">
        <f>IF(M6="Alto","Grau de Prioridade Alto: JUSTIFICAR",IF(M6="","PREENCHER COLUNA M","-"))</f>
        <v>-</v>
      </c>
      <c r="O6" s="16">
        <v>15000</v>
      </c>
      <c r="P6" s="17">
        <v>12</v>
      </c>
      <c r="Q6" s="15" t="s">
        <v>35</v>
      </c>
      <c r="R6" s="14" t="s">
        <v>28</v>
      </c>
    </row>
    <row r="7" spans="1:18" ht="34.5" x14ac:dyDescent="0.25">
      <c r="A7" s="13">
        <v>3</v>
      </c>
      <c r="B7" s="26" t="s">
        <v>17</v>
      </c>
      <c r="C7" s="15" t="s">
        <v>18</v>
      </c>
      <c r="D7" s="15" t="s">
        <v>19</v>
      </c>
      <c r="E7" s="15" t="s">
        <v>20</v>
      </c>
      <c r="F7" s="15" t="s">
        <v>21</v>
      </c>
      <c r="G7" s="15" t="s">
        <v>33</v>
      </c>
      <c r="H7" s="15" t="s">
        <v>21</v>
      </c>
      <c r="I7" s="18" t="s">
        <v>36</v>
      </c>
      <c r="J7" s="18" t="s">
        <v>37</v>
      </c>
      <c r="K7" s="15" t="s">
        <v>32</v>
      </c>
      <c r="L7" s="15" t="s">
        <v>29</v>
      </c>
      <c r="M7" s="15" t="s">
        <v>38</v>
      </c>
      <c r="N7" s="14" t="s">
        <v>39</v>
      </c>
      <c r="O7" s="16">
        <v>140000</v>
      </c>
      <c r="P7" s="17">
        <v>12</v>
      </c>
      <c r="Q7" s="15" t="s">
        <v>40</v>
      </c>
      <c r="R7" s="14" t="s">
        <v>28</v>
      </c>
    </row>
    <row r="8" spans="1:18" ht="34.5" x14ac:dyDescent="0.25">
      <c r="A8" s="13">
        <v>4</v>
      </c>
      <c r="B8" s="26" t="s">
        <v>17</v>
      </c>
      <c r="C8" s="15" t="s">
        <v>18</v>
      </c>
      <c r="D8" s="15" t="s">
        <v>19</v>
      </c>
      <c r="E8" s="15" t="s">
        <v>20</v>
      </c>
      <c r="F8" s="15" t="s">
        <v>21</v>
      </c>
      <c r="G8" s="15" t="s">
        <v>142</v>
      </c>
      <c r="H8" s="15" t="s">
        <v>21</v>
      </c>
      <c r="I8" s="18" t="s">
        <v>143</v>
      </c>
      <c r="J8" s="18" t="s">
        <v>144</v>
      </c>
      <c r="K8" s="15" t="s">
        <v>25</v>
      </c>
      <c r="L8" s="15" t="str">
        <f>IF(K8="","PREENCHER COLUNA K",IF(K8="Não se aplica","-","Informar nº contrato (preferência) ou linha PAC"))</f>
        <v>-</v>
      </c>
      <c r="M8" s="15" t="s">
        <v>38</v>
      </c>
      <c r="N8" s="14" t="s">
        <v>145</v>
      </c>
      <c r="O8" s="16">
        <v>300000</v>
      </c>
      <c r="P8" s="17">
        <v>12</v>
      </c>
      <c r="Q8" s="15" t="s">
        <v>95</v>
      </c>
      <c r="R8" s="14" t="s">
        <v>28</v>
      </c>
    </row>
    <row r="9" spans="1:18" ht="23" x14ac:dyDescent="0.25">
      <c r="A9" s="13">
        <v>5</v>
      </c>
      <c r="B9" s="18" t="s">
        <v>55</v>
      </c>
      <c r="C9" s="15" t="s">
        <v>18</v>
      </c>
      <c r="D9" s="15" t="s">
        <v>41</v>
      </c>
      <c r="E9" s="15" t="s">
        <v>42</v>
      </c>
      <c r="F9" s="15" t="s">
        <v>21</v>
      </c>
      <c r="G9" s="15" t="s">
        <v>146</v>
      </c>
      <c r="H9" s="15" t="s">
        <v>21</v>
      </c>
      <c r="I9" s="18" t="s">
        <v>69</v>
      </c>
      <c r="J9" s="18" t="s">
        <v>70</v>
      </c>
      <c r="K9" s="15" t="s">
        <v>25</v>
      </c>
      <c r="L9" s="15" t="str">
        <f>IF(K9="","PREENCHER COLUNA K",IF(K9="Não se aplica","-","Informar nº contrato (preferência) ou linha PAC"))</f>
        <v>-</v>
      </c>
      <c r="M9" s="15" t="s">
        <v>34</v>
      </c>
      <c r="N9" s="14" t="str">
        <f t="shared" ref="N9:N14" si="0">IF(M9="Alto","Grau de Prioridade Alto: JUSTIFICAR",IF(M9="","PREENCHER COLUNA M","-"))</f>
        <v>-</v>
      </c>
      <c r="O9" s="16">
        <v>120000</v>
      </c>
      <c r="P9" s="17">
        <v>12</v>
      </c>
      <c r="Q9" s="15" t="s">
        <v>71</v>
      </c>
      <c r="R9" s="14" t="s">
        <v>52</v>
      </c>
    </row>
    <row r="10" spans="1:18" ht="23.5" customHeight="1" x14ac:dyDescent="0.25">
      <c r="A10" s="13">
        <v>6</v>
      </c>
      <c r="B10" s="18" t="s">
        <v>147</v>
      </c>
      <c r="C10" s="15" t="s">
        <v>18</v>
      </c>
      <c r="D10" s="15" t="s">
        <v>41</v>
      </c>
      <c r="E10" s="15" t="s">
        <v>42</v>
      </c>
      <c r="F10" s="15" t="s">
        <v>21</v>
      </c>
      <c r="G10" s="15" t="s">
        <v>148</v>
      </c>
      <c r="H10" s="15" t="s">
        <v>43</v>
      </c>
      <c r="I10" s="18" t="s">
        <v>149</v>
      </c>
      <c r="J10" s="18" t="s">
        <v>150</v>
      </c>
      <c r="K10" s="15" t="s">
        <v>32</v>
      </c>
      <c r="L10" s="15" t="s">
        <v>80</v>
      </c>
      <c r="M10" s="15" t="s">
        <v>34</v>
      </c>
      <c r="N10" s="14" t="str">
        <f t="shared" si="0"/>
        <v>-</v>
      </c>
      <c r="O10" s="16">
        <v>100000</v>
      </c>
      <c r="P10" s="17">
        <v>36</v>
      </c>
      <c r="Q10" s="15" t="s">
        <v>101</v>
      </c>
      <c r="R10" s="14" t="s">
        <v>52</v>
      </c>
    </row>
    <row r="11" spans="1:18" ht="23.5" customHeight="1" x14ac:dyDescent="0.25">
      <c r="A11" s="13">
        <v>7</v>
      </c>
      <c r="B11" s="18" t="s">
        <v>151</v>
      </c>
      <c r="C11" s="15" t="s">
        <v>18</v>
      </c>
      <c r="D11" s="15" t="s">
        <v>41</v>
      </c>
      <c r="E11" s="15" t="s">
        <v>42</v>
      </c>
      <c r="F11" s="15" t="s">
        <v>21</v>
      </c>
      <c r="G11" s="15" t="s">
        <v>83</v>
      </c>
      <c r="H11" s="15" t="s">
        <v>43</v>
      </c>
      <c r="I11" s="18" t="s">
        <v>152</v>
      </c>
      <c r="J11" s="18" t="s">
        <v>82</v>
      </c>
      <c r="K11" s="15" t="s">
        <v>25</v>
      </c>
      <c r="L11" s="15" t="str">
        <f>IF(K11="","PREENCHER COLUNA K",IF(K11="Não se aplica","-","Informar nº contrato (preferência) ou linha PAC"))</f>
        <v>-</v>
      </c>
      <c r="M11" s="15" t="s">
        <v>34</v>
      </c>
      <c r="N11" s="14" t="str">
        <f t="shared" si="0"/>
        <v>-</v>
      </c>
      <c r="O11" s="22">
        <v>1500000</v>
      </c>
      <c r="P11" s="23">
        <v>60</v>
      </c>
      <c r="Q11" s="15" t="s">
        <v>101</v>
      </c>
      <c r="R11" s="14" t="s">
        <v>52</v>
      </c>
    </row>
    <row r="12" spans="1:18" ht="23.5" customHeight="1" x14ac:dyDescent="0.25">
      <c r="A12" s="13">
        <v>8</v>
      </c>
      <c r="B12" s="18" t="s">
        <v>153</v>
      </c>
      <c r="C12" s="15" t="s">
        <v>18</v>
      </c>
      <c r="D12" s="15" t="s">
        <v>41</v>
      </c>
      <c r="E12" s="15" t="s">
        <v>42</v>
      </c>
      <c r="F12" s="15" t="s">
        <v>43</v>
      </c>
      <c r="G12" s="33" t="s">
        <v>19</v>
      </c>
      <c r="H12" s="15" t="s">
        <v>25</v>
      </c>
      <c r="I12" s="18" t="s">
        <v>81</v>
      </c>
      <c r="J12" s="18" t="s">
        <v>82</v>
      </c>
      <c r="K12" s="15" t="s">
        <v>32</v>
      </c>
      <c r="L12" s="15" t="s">
        <v>83</v>
      </c>
      <c r="M12" s="15" t="s">
        <v>34</v>
      </c>
      <c r="N12" s="14" t="str">
        <f t="shared" si="0"/>
        <v>-</v>
      </c>
      <c r="O12" s="22">
        <v>15000</v>
      </c>
      <c r="P12" s="23">
        <v>12</v>
      </c>
      <c r="Q12" s="15" t="s">
        <v>71</v>
      </c>
      <c r="R12" s="14" t="s">
        <v>52</v>
      </c>
    </row>
    <row r="13" spans="1:18" ht="23" x14ac:dyDescent="0.25">
      <c r="A13" s="13">
        <v>9</v>
      </c>
      <c r="B13" s="18" t="s">
        <v>154</v>
      </c>
      <c r="C13" s="15" t="s">
        <v>18</v>
      </c>
      <c r="D13" s="15" t="s">
        <v>41</v>
      </c>
      <c r="E13" s="15" t="s">
        <v>42</v>
      </c>
      <c r="F13" s="15" t="s">
        <v>21</v>
      </c>
      <c r="G13" s="15" t="s">
        <v>155</v>
      </c>
      <c r="H13" s="15" t="s">
        <v>21</v>
      </c>
      <c r="I13" s="18" t="s">
        <v>156</v>
      </c>
      <c r="J13" s="18" t="s">
        <v>157</v>
      </c>
      <c r="K13" s="15" t="s">
        <v>25</v>
      </c>
      <c r="L13" s="15" t="str">
        <f>IF(K13="","PREENCHER COLUNA K",IF(K13="Não se aplica","-","Informar nº contrato (preferência) ou linha PAC"))</f>
        <v>-</v>
      </c>
      <c r="M13" s="15" t="s">
        <v>34</v>
      </c>
      <c r="N13" s="14" t="str">
        <f t="shared" si="0"/>
        <v>-</v>
      </c>
      <c r="O13" s="22">
        <v>40000</v>
      </c>
      <c r="P13" s="23">
        <v>24</v>
      </c>
      <c r="Q13" s="15" t="s">
        <v>35</v>
      </c>
      <c r="R13" s="14" t="s">
        <v>52</v>
      </c>
    </row>
    <row r="14" spans="1:18" ht="69" x14ac:dyDescent="0.25">
      <c r="A14" s="13">
        <v>10</v>
      </c>
      <c r="B14" s="18" t="s">
        <v>158</v>
      </c>
      <c r="C14" s="15" t="s">
        <v>18</v>
      </c>
      <c r="D14" s="15" t="s">
        <v>41</v>
      </c>
      <c r="E14" s="15" t="s">
        <v>42</v>
      </c>
      <c r="F14" s="15" t="s">
        <v>21</v>
      </c>
      <c r="G14" s="15" t="s">
        <v>266</v>
      </c>
      <c r="H14" s="15" t="s">
        <v>43</v>
      </c>
      <c r="I14" s="18" t="s">
        <v>159</v>
      </c>
      <c r="J14" s="18" t="s">
        <v>160</v>
      </c>
      <c r="K14" s="15" t="s">
        <v>25</v>
      </c>
      <c r="L14" s="15" t="str">
        <f>IF(K14="","PREENCHER COLUNA K",IF(K14="Não se aplica","-","Informar nº contrato (preferência) ou linha PAC"))</f>
        <v>-</v>
      </c>
      <c r="M14" s="15" t="s">
        <v>34</v>
      </c>
      <c r="N14" s="14" t="str">
        <f t="shared" si="0"/>
        <v>-</v>
      </c>
      <c r="O14" s="22">
        <v>4833070.2</v>
      </c>
      <c r="P14" s="23">
        <v>30</v>
      </c>
      <c r="Q14" s="15" t="s">
        <v>40</v>
      </c>
      <c r="R14" s="14" t="s">
        <v>46</v>
      </c>
    </row>
    <row r="15" spans="1:18" ht="80.5" x14ac:dyDescent="0.25">
      <c r="A15" s="13">
        <v>11</v>
      </c>
      <c r="B15" s="18" t="s">
        <v>55</v>
      </c>
      <c r="C15" s="15" t="s">
        <v>18</v>
      </c>
      <c r="D15" s="15" t="s">
        <v>41</v>
      </c>
      <c r="E15" s="15" t="s">
        <v>42</v>
      </c>
      <c r="F15" s="15" t="s">
        <v>21</v>
      </c>
      <c r="G15" s="15" t="s">
        <v>161</v>
      </c>
      <c r="H15" s="15" t="s">
        <v>43</v>
      </c>
      <c r="I15" s="18" t="s">
        <v>72</v>
      </c>
      <c r="J15" s="18" t="s">
        <v>73</v>
      </c>
      <c r="K15" s="15" t="s">
        <v>32</v>
      </c>
      <c r="L15" s="15" t="s">
        <v>74</v>
      </c>
      <c r="M15" s="15" t="s">
        <v>38</v>
      </c>
      <c r="N15" s="14" t="s">
        <v>75</v>
      </c>
      <c r="O15" s="22">
        <v>3125000</v>
      </c>
      <c r="P15" s="23">
        <v>30</v>
      </c>
      <c r="Q15" s="15" t="s">
        <v>40</v>
      </c>
      <c r="R15" s="14" t="s">
        <v>52</v>
      </c>
    </row>
    <row r="16" spans="1:18" ht="23.5" customHeight="1" x14ac:dyDescent="0.25">
      <c r="A16" s="13">
        <v>12</v>
      </c>
      <c r="B16" s="18" t="s">
        <v>55</v>
      </c>
      <c r="C16" s="15" t="s">
        <v>18</v>
      </c>
      <c r="D16" s="15" t="s">
        <v>41</v>
      </c>
      <c r="E16" s="15" t="s">
        <v>42</v>
      </c>
      <c r="F16" s="15" t="s">
        <v>21</v>
      </c>
      <c r="G16" s="15" t="s">
        <v>162</v>
      </c>
      <c r="H16" s="15" t="s">
        <v>21</v>
      </c>
      <c r="I16" s="18" t="s">
        <v>163</v>
      </c>
      <c r="J16" s="18" t="s">
        <v>150</v>
      </c>
      <c r="K16" s="15" t="s">
        <v>25</v>
      </c>
      <c r="L16" s="15" t="str">
        <f>IF(K16="","PREENCHER COLUNA K",IF(K16="Não se aplica","-","Informar nº contrato (preferência) ou linha PAC"))</f>
        <v>-</v>
      </c>
      <c r="M16" s="15" t="s">
        <v>34</v>
      </c>
      <c r="N16" s="14" t="str">
        <f>IF(M16="Alto","Grau de Prioridade Alto: JUSTIFICAR",IF(M16="","PREENCHER COLUNA M","-"))</f>
        <v>-</v>
      </c>
      <c r="O16" s="22">
        <v>430000</v>
      </c>
      <c r="P16" s="23">
        <v>30</v>
      </c>
      <c r="Q16" s="15" t="s">
        <v>47</v>
      </c>
      <c r="R16" s="14" t="s">
        <v>52</v>
      </c>
    </row>
    <row r="17" spans="1:18" ht="23.5" customHeight="1" x14ac:dyDescent="0.25">
      <c r="A17" s="13">
        <v>13</v>
      </c>
      <c r="B17" s="18" t="s">
        <v>164</v>
      </c>
      <c r="C17" s="15" t="s">
        <v>18</v>
      </c>
      <c r="D17" s="15" t="s">
        <v>41</v>
      </c>
      <c r="E17" s="15" t="s">
        <v>42</v>
      </c>
      <c r="F17" s="15" t="s">
        <v>21</v>
      </c>
      <c r="G17" s="15" t="s">
        <v>165</v>
      </c>
      <c r="H17" s="15" t="s">
        <v>21</v>
      </c>
      <c r="I17" s="18" t="s">
        <v>166</v>
      </c>
      <c r="J17" s="18" t="s">
        <v>167</v>
      </c>
      <c r="K17" s="15" t="s">
        <v>25</v>
      </c>
      <c r="L17" s="15" t="str">
        <f>IF(K17="","PREENCHER COLUNA K",IF(K17="Não se aplica","-","Informar nº contrato (preferência) ou linha PAC"))</f>
        <v>-</v>
      </c>
      <c r="M17" s="15" t="s">
        <v>34</v>
      </c>
      <c r="N17" s="14" t="str">
        <f>IF(M17="Alto","Grau de Prioridade Alto: JUSTIFICAR",IF(M17="","PREENCHER COLUNA M","-"))</f>
        <v>-</v>
      </c>
      <c r="O17" s="22">
        <v>1714154.04</v>
      </c>
      <c r="P17" s="23">
        <v>12</v>
      </c>
      <c r="Q17" s="15" t="s">
        <v>95</v>
      </c>
      <c r="R17" s="14" t="s">
        <v>52</v>
      </c>
    </row>
    <row r="18" spans="1:18" ht="34.5" x14ac:dyDescent="0.25">
      <c r="A18" s="13">
        <v>14</v>
      </c>
      <c r="B18" s="18" t="s">
        <v>168</v>
      </c>
      <c r="C18" s="15" t="s">
        <v>18</v>
      </c>
      <c r="D18" s="15" t="s">
        <v>41</v>
      </c>
      <c r="E18" s="15" t="s">
        <v>42</v>
      </c>
      <c r="F18" s="15" t="s">
        <v>21</v>
      </c>
      <c r="G18" s="15" t="s">
        <v>169</v>
      </c>
      <c r="H18" s="15" t="s">
        <v>21</v>
      </c>
      <c r="I18" s="18" t="s">
        <v>170</v>
      </c>
      <c r="J18" s="18" t="s">
        <v>171</v>
      </c>
      <c r="K18" s="15" t="s">
        <v>25</v>
      </c>
      <c r="L18" s="15" t="str">
        <f>IF(K18="","PREENCHER COLUNA K",IF(K18="Não se aplica","-","Informar nº contrato (preferência) ou linha PAC"))</f>
        <v>-</v>
      </c>
      <c r="M18" s="15" t="s">
        <v>34</v>
      </c>
      <c r="N18" s="14" t="str">
        <f>IF(M18="Alto","Grau de Prioridade Alto: JUSTIFICAR",IF(M18="","PREENCHER COLUNA M","-"))</f>
        <v>-</v>
      </c>
      <c r="O18" s="22">
        <v>388945.07</v>
      </c>
      <c r="P18" s="23">
        <v>30</v>
      </c>
      <c r="Q18" s="15" t="s">
        <v>95</v>
      </c>
      <c r="R18" s="14" t="s">
        <v>46</v>
      </c>
    </row>
    <row r="19" spans="1:18" ht="126.5" x14ac:dyDescent="0.25">
      <c r="A19" s="13">
        <v>15</v>
      </c>
      <c r="B19" s="18" t="s">
        <v>48</v>
      </c>
      <c r="C19" s="15" t="s">
        <v>18</v>
      </c>
      <c r="D19" s="15" t="s">
        <v>41</v>
      </c>
      <c r="E19" s="15" t="s">
        <v>42</v>
      </c>
      <c r="F19" s="15" t="s">
        <v>21</v>
      </c>
      <c r="G19" s="15" t="s">
        <v>172</v>
      </c>
      <c r="H19" s="15" t="s">
        <v>21</v>
      </c>
      <c r="I19" s="18" t="s">
        <v>173</v>
      </c>
      <c r="J19" s="18" t="s">
        <v>76</v>
      </c>
      <c r="K19" s="15" t="s">
        <v>25</v>
      </c>
      <c r="L19" s="15" t="str">
        <f>IF(K19="","PREENCHER COLUNA K",IF(K19="Não se aplica","-","Informar nº contrato (preferência) ou linha PAC"))</f>
        <v>-</v>
      </c>
      <c r="M19" s="15" t="s">
        <v>38</v>
      </c>
      <c r="N19" s="14" t="s">
        <v>174</v>
      </c>
      <c r="O19" s="22">
        <v>4730717.9400000004</v>
      </c>
      <c r="P19" s="23">
        <v>30</v>
      </c>
      <c r="Q19" s="15" t="s">
        <v>95</v>
      </c>
      <c r="R19" s="14" t="s">
        <v>46</v>
      </c>
    </row>
    <row r="20" spans="1:18" ht="149.5" x14ac:dyDescent="0.25">
      <c r="A20" s="13">
        <v>16</v>
      </c>
      <c r="B20" s="18" t="s">
        <v>175</v>
      </c>
      <c r="C20" s="15" t="s">
        <v>18</v>
      </c>
      <c r="D20" s="15" t="s">
        <v>41</v>
      </c>
      <c r="E20" s="15" t="s">
        <v>42</v>
      </c>
      <c r="F20" s="15" t="s">
        <v>21</v>
      </c>
      <c r="G20" s="15" t="s">
        <v>78</v>
      </c>
      <c r="H20" s="15" t="s">
        <v>21</v>
      </c>
      <c r="I20" s="18" t="s">
        <v>176</v>
      </c>
      <c r="J20" s="18" t="s">
        <v>177</v>
      </c>
      <c r="K20" s="15" t="s">
        <v>32</v>
      </c>
      <c r="L20" s="15" t="s">
        <v>77</v>
      </c>
      <c r="M20" s="15" t="s">
        <v>38</v>
      </c>
      <c r="N20" s="34" t="s">
        <v>178</v>
      </c>
      <c r="O20" s="22">
        <v>18593275.390000001</v>
      </c>
      <c r="P20" s="23">
        <v>24</v>
      </c>
      <c r="Q20" s="15" t="s">
        <v>68</v>
      </c>
      <c r="R20" s="14" t="s">
        <v>52</v>
      </c>
    </row>
    <row r="21" spans="1:18" ht="23.5" customHeight="1" x14ac:dyDescent="0.25">
      <c r="A21" s="13">
        <v>17</v>
      </c>
      <c r="B21" s="18" t="s">
        <v>147</v>
      </c>
      <c r="C21" s="15" t="s">
        <v>18</v>
      </c>
      <c r="D21" s="15" t="s">
        <v>41</v>
      </c>
      <c r="E21" s="15" t="s">
        <v>42</v>
      </c>
      <c r="F21" s="15" t="s">
        <v>21</v>
      </c>
      <c r="G21" s="15" t="s">
        <v>80</v>
      </c>
      <c r="H21" s="15" t="s">
        <v>21</v>
      </c>
      <c r="I21" s="18" t="s">
        <v>179</v>
      </c>
      <c r="J21" s="18" t="s">
        <v>180</v>
      </c>
      <c r="K21" s="15" t="s">
        <v>25</v>
      </c>
      <c r="L21" s="15" t="str">
        <f>IF(K21="","PREENCHER COLUNA K",IF(K21="Não se aplica","-","Informar nº contrato (preferência) ou linha PAC"))</f>
        <v>-</v>
      </c>
      <c r="M21" s="15" t="s">
        <v>34</v>
      </c>
      <c r="N21" s="14" t="str">
        <f>IF(M21="Alto","Grau de Prioridade Alto: JUSTIFICAR",IF(M21="","PREENCHER COLUNA M","-"))</f>
        <v>-</v>
      </c>
      <c r="O21" s="22">
        <v>200000</v>
      </c>
      <c r="P21" s="23">
        <v>30</v>
      </c>
      <c r="Q21" s="15" t="s">
        <v>93</v>
      </c>
      <c r="R21" s="14" t="s">
        <v>52</v>
      </c>
    </row>
    <row r="22" spans="1:18" ht="23" x14ac:dyDescent="0.25">
      <c r="A22" s="13">
        <v>18</v>
      </c>
      <c r="B22" s="18" t="s">
        <v>181</v>
      </c>
      <c r="C22" s="32" t="s">
        <v>18</v>
      </c>
      <c r="D22" s="32" t="s">
        <v>41</v>
      </c>
      <c r="E22" s="32" t="s">
        <v>42</v>
      </c>
      <c r="F22" s="32" t="s">
        <v>43</v>
      </c>
      <c r="G22" s="32" t="s">
        <v>19</v>
      </c>
      <c r="H22" s="32" t="s">
        <v>43</v>
      </c>
      <c r="I22" s="34" t="s">
        <v>182</v>
      </c>
      <c r="J22" s="35" t="s">
        <v>84</v>
      </c>
      <c r="K22" s="32" t="s">
        <v>25</v>
      </c>
      <c r="L22" s="32" t="s">
        <v>19</v>
      </c>
      <c r="M22" s="32" t="s">
        <v>34</v>
      </c>
      <c r="N22" s="31" t="s">
        <v>19</v>
      </c>
      <c r="O22" s="40">
        <v>700000</v>
      </c>
      <c r="P22" s="41">
        <v>12</v>
      </c>
      <c r="Q22" s="32" t="s">
        <v>47</v>
      </c>
      <c r="R22" s="30" t="s">
        <v>52</v>
      </c>
    </row>
    <row r="23" spans="1:18" ht="34.5" x14ac:dyDescent="0.25">
      <c r="A23" s="13">
        <v>19</v>
      </c>
      <c r="B23" s="18" t="s">
        <v>62</v>
      </c>
      <c r="C23" s="33" t="s">
        <v>18</v>
      </c>
      <c r="D23" s="33" t="s">
        <v>41</v>
      </c>
      <c r="E23" s="33" t="s">
        <v>42</v>
      </c>
      <c r="F23" s="33" t="s">
        <v>21</v>
      </c>
      <c r="G23" s="33" t="s">
        <v>63</v>
      </c>
      <c r="H23" s="33" t="s">
        <v>21</v>
      </c>
      <c r="I23" s="34" t="s">
        <v>64</v>
      </c>
      <c r="J23" s="34" t="s">
        <v>65</v>
      </c>
      <c r="K23" s="33" t="s">
        <v>32</v>
      </c>
      <c r="L23" s="33" t="s">
        <v>66</v>
      </c>
      <c r="M23" s="33" t="s">
        <v>34</v>
      </c>
      <c r="N23" s="30" t="str">
        <f t="shared" ref="N23:N28" si="1">IF(M23="Alto","Grau de Prioridade Alto: JUSTIFICAR",IF(M23="","PREENCHER COLUNA M","-"))</f>
        <v>-</v>
      </c>
      <c r="O23" s="37">
        <v>300000</v>
      </c>
      <c r="P23" s="42">
        <v>12</v>
      </c>
      <c r="Q23" s="33" t="s">
        <v>61</v>
      </c>
      <c r="R23" s="30" t="s">
        <v>52</v>
      </c>
    </row>
    <row r="24" spans="1:18" ht="23" x14ac:dyDescent="0.25">
      <c r="A24" s="13">
        <v>20</v>
      </c>
      <c r="B24" s="18" t="s">
        <v>85</v>
      </c>
      <c r="C24" s="36" t="s">
        <v>18</v>
      </c>
      <c r="D24" s="36" t="s">
        <v>41</v>
      </c>
      <c r="E24" s="36" t="s">
        <v>42</v>
      </c>
      <c r="F24" s="33" t="s">
        <v>43</v>
      </c>
      <c r="G24" s="33" t="s">
        <v>19</v>
      </c>
      <c r="H24" s="33" t="s">
        <v>25</v>
      </c>
      <c r="I24" s="34" t="s">
        <v>86</v>
      </c>
      <c r="J24" s="34" t="s">
        <v>87</v>
      </c>
      <c r="K24" s="33" t="s">
        <v>25</v>
      </c>
      <c r="L24" s="33" t="str">
        <f>IF(K24="","PREENCHER COLUNA K",IF(K24="Não se aplica","-","Informar nº contrato (preferência) ou linha PAC"))</f>
        <v>-</v>
      </c>
      <c r="M24" s="33" t="s">
        <v>26</v>
      </c>
      <c r="N24" s="30" t="str">
        <f t="shared" si="1"/>
        <v>-</v>
      </c>
      <c r="O24" s="37">
        <f>19850+3940</f>
        <v>23790</v>
      </c>
      <c r="P24" s="42">
        <v>1</v>
      </c>
      <c r="Q24" s="33" t="s">
        <v>45</v>
      </c>
      <c r="R24" s="30" t="s">
        <v>52</v>
      </c>
    </row>
    <row r="25" spans="1:18" ht="149.5" x14ac:dyDescent="0.25">
      <c r="A25" s="13">
        <v>21</v>
      </c>
      <c r="B25" s="18" t="s">
        <v>183</v>
      </c>
      <c r="C25" s="36" t="s">
        <v>18</v>
      </c>
      <c r="D25" s="36" t="s">
        <v>41</v>
      </c>
      <c r="E25" s="36" t="s">
        <v>42</v>
      </c>
      <c r="F25" s="33" t="s">
        <v>43</v>
      </c>
      <c r="G25" s="33" t="s">
        <v>19</v>
      </c>
      <c r="H25" s="33" t="s">
        <v>25</v>
      </c>
      <c r="I25" s="34" t="s">
        <v>88</v>
      </c>
      <c r="J25" s="34" t="s">
        <v>58</v>
      </c>
      <c r="K25" s="33" t="s">
        <v>25</v>
      </c>
      <c r="L25" s="33" t="str">
        <f>IF(K25="","PREENCHER COLUNA K",IF(K25="Não se aplica","-","Informar nº contrato (preferência) ou linha PAC"))</f>
        <v>-</v>
      </c>
      <c r="M25" s="33" t="s">
        <v>26</v>
      </c>
      <c r="N25" s="30" t="str">
        <f t="shared" si="1"/>
        <v>-</v>
      </c>
      <c r="O25" s="37">
        <v>250000</v>
      </c>
      <c r="P25" s="38">
        <v>1</v>
      </c>
      <c r="Q25" s="33" t="s">
        <v>61</v>
      </c>
      <c r="R25" s="30" t="s">
        <v>52</v>
      </c>
    </row>
    <row r="26" spans="1:18" ht="69" x14ac:dyDescent="0.25">
      <c r="A26" s="13">
        <v>22</v>
      </c>
      <c r="B26" s="18" t="s">
        <v>79</v>
      </c>
      <c r="C26" s="36" t="s">
        <v>18</v>
      </c>
      <c r="D26" s="36" t="s">
        <v>41</v>
      </c>
      <c r="E26" s="36" t="s">
        <v>42</v>
      </c>
      <c r="F26" s="33" t="s">
        <v>43</v>
      </c>
      <c r="G26" s="33" t="s">
        <v>19</v>
      </c>
      <c r="H26" s="33" t="s">
        <v>25</v>
      </c>
      <c r="I26" s="34" t="s">
        <v>92</v>
      </c>
      <c r="J26" s="34" t="s">
        <v>60</v>
      </c>
      <c r="K26" s="33" t="s">
        <v>25</v>
      </c>
      <c r="L26" s="33" t="str">
        <f>IF(K26="","PREENCHER COLUNA K",IF(K26="Não se aplica","-","Informar nº contrato (preferência) ou linha PAC"))</f>
        <v>-</v>
      </c>
      <c r="M26" s="33" t="s">
        <v>26</v>
      </c>
      <c r="N26" s="30" t="str">
        <f t="shared" si="1"/>
        <v>-</v>
      </c>
      <c r="O26" s="37">
        <v>75000</v>
      </c>
      <c r="P26" s="38">
        <v>12</v>
      </c>
      <c r="Q26" s="33" t="s">
        <v>93</v>
      </c>
      <c r="R26" s="30" t="s">
        <v>52</v>
      </c>
    </row>
    <row r="27" spans="1:18" ht="23.5" customHeight="1" x14ac:dyDescent="0.25">
      <c r="A27" s="13">
        <v>23</v>
      </c>
      <c r="B27" s="18" t="s">
        <v>48</v>
      </c>
      <c r="C27" s="39" t="s">
        <v>18</v>
      </c>
      <c r="D27" s="33" t="s">
        <v>41</v>
      </c>
      <c r="E27" s="33" t="s">
        <v>42</v>
      </c>
      <c r="F27" s="33" t="s">
        <v>21</v>
      </c>
      <c r="G27" s="33" t="s">
        <v>49</v>
      </c>
      <c r="H27" s="33" t="s">
        <v>21</v>
      </c>
      <c r="I27" s="34" t="s">
        <v>50</v>
      </c>
      <c r="J27" s="34" t="s">
        <v>44</v>
      </c>
      <c r="K27" s="33" t="s">
        <v>32</v>
      </c>
      <c r="L27" s="33" t="s">
        <v>51</v>
      </c>
      <c r="M27" s="33" t="s">
        <v>34</v>
      </c>
      <c r="N27" s="30" t="str">
        <f t="shared" si="1"/>
        <v>-</v>
      </c>
      <c r="O27" s="37">
        <v>43200</v>
      </c>
      <c r="P27" s="42">
        <v>18</v>
      </c>
      <c r="Q27" s="33" t="s">
        <v>47</v>
      </c>
      <c r="R27" s="30" t="s">
        <v>52</v>
      </c>
    </row>
    <row r="28" spans="1:18" ht="23.5" customHeight="1" x14ac:dyDescent="0.25">
      <c r="A28" s="13">
        <v>24</v>
      </c>
      <c r="B28" s="18" t="s">
        <v>48</v>
      </c>
      <c r="C28" s="39" t="s">
        <v>18</v>
      </c>
      <c r="D28" s="33" t="s">
        <v>41</v>
      </c>
      <c r="E28" s="33" t="s">
        <v>42</v>
      </c>
      <c r="F28" s="33" t="s">
        <v>21</v>
      </c>
      <c r="G28" s="33" t="s">
        <v>51</v>
      </c>
      <c r="H28" s="33" t="s">
        <v>21</v>
      </c>
      <c r="I28" s="34" t="s">
        <v>53</v>
      </c>
      <c r="J28" s="34" t="s">
        <v>44</v>
      </c>
      <c r="K28" s="33" t="s">
        <v>32</v>
      </c>
      <c r="L28" s="33" t="s">
        <v>49</v>
      </c>
      <c r="M28" s="33" t="s">
        <v>34</v>
      </c>
      <c r="N28" s="30" t="str">
        <f t="shared" si="1"/>
        <v>-</v>
      </c>
      <c r="O28" s="37">
        <v>9600</v>
      </c>
      <c r="P28" s="42">
        <v>18</v>
      </c>
      <c r="Q28" s="33" t="s">
        <v>54</v>
      </c>
      <c r="R28" s="30" t="s">
        <v>52</v>
      </c>
    </row>
    <row r="29" spans="1:18" ht="23.5" customHeight="1" x14ac:dyDescent="0.25">
      <c r="A29" s="13">
        <v>25</v>
      </c>
      <c r="B29" s="18" t="s">
        <v>55</v>
      </c>
      <c r="C29" s="29" t="s">
        <v>18</v>
      </c>
      <c r="D29" s="24" t="s">
        <v>41</v>
      </c>
      <c r="E29" s="24" t="s">
        <v>42</v>
      </c>
      <c r="F29" s="24" t="s">
        <v>21</v>
      </c>
      <c r="G29" s="24" t="s">
        <v>56</v>
      </c>
      <c r="H29" s="24" t="s">
        <v>43</v>
      </c>
      <c r="I29" s="18" t="s">
        <v>57</v>
      </c>
      <c r="J29" s="18" t="s">
        <v>58</v>
      </c>
      <c r="K29" s="24" t="s">
        <v>25</v>
      </c>
      <c r="L29" s="24" t="s">
        <v>19</v>
      </c>
      <c r="M29" s="24" t="s">
        <v>34</v>
      </c>
      <c r="N29" s="18" t="s">
        <v>19</v>
      </c>
      <c r="O29" s="22" t="s">
        <v>184</v>
      </c>
      <c r="P29" s="23" t="s">
        <v>185</v>
      </c>
      <c r="Q29" s="24" t="s">
        <v>54</v>
      </c>
      <c r="R29" s="18" t="s">
        <v>52</v>
      </c>
    </row>
    <row r="30" spans="1:18" ht="23.5" customHeight="1" x14ac:dyDescent="0.25">
      <c r="A30" s="13">
        <v>26</v>
      </c>
      <c r="B30" s="18" t="s">
        <v>186</v>
      </c>
      <c r="C30" s="29" t="s">
        <v>18</v>
      </c>
      <c r="D30" s="24" t="s">
        <v>41</v>
      </c>
      <c r="E30" s="24" t="s">
        <v>42</v>
      </c>
      <c r="F30" s="24" t="s">
        <v>43</v>
      </c>
      <c r="G30" s="24" t="s">
        <v>19</v>
      </c>
      <c r="H30" s="24" t="s">
        <v>25</v>
      </c>
      <c r="I30" s="18" t="s">
        <v>187</v>
      </c>
      <c r="J30" s="18" t="s">
        <v>89</v>
      </c>
      <c r="K30" s="24" t="s">
        <v>25</v>
      </c>
      <c r="L30" s="24" t="s">
        <v>19</v>
      </c>
      <c r="M30" s="24" t="s">
        <v>26</v>
      </c>
      <c r="N30" s="18" t="s">
        <v>19</v>
      </c>
      <c r="O30" s="22">
        <v>35000</v>
      </c>
      <c r="P30" s="23">
        <v>12</v>
      </c>
      <c r="Q30" s="24" t="s">
        <v>71</v>
      </c>
      <c r="R30" s="18" t="s">
        <v>52</v>
      </c>
    </row>
    <row r="31" spans="1:18" ht="23.5" customHeight="1" x14ac:dyDescent="0.25">
      <c r="A31" s="13">
        <v>27</v>
      </c>
      <c r="B31" s="18" t="s">
        <v>90</v>
      </c>
      <c r="C31" s="29" t="s">
        <v>18</v>
      </c>
      <c r="D31" s="24" t="s">
        <v>41</v>
      </c>
      <c r="E31" s="24" t="s">
        <v>42</v>
      </c>
      <c r="F31" s="24" t="s">
        <v>43</v>
      </c>
      <c r="G31" s="24" t="s">
        <v>19</v>
      </c>
      <c r="H31" s="24" t="s">
        <v>25</v>
      </c>
      <c r="I31" s="18" t="s">
        <v>91</v>
      </c>
      <c r="J31" s="18" t="s">
        <v>89</v>
      </c>
      <c r="K31" s="24" t="s">
        <v>25</v>
      </c>
      <c r="L31" s="24" t="s">
        <v>19</v>
      </c>
      <c r="M31" s="24" t="s">
        <v>26</v>
      </c>
      <c r="N31" s="18" t="s">
        <v>19</v>
      </c>
      <c r="O31" s="22">
        <v>120000</v>
      </c>
      <c r="P31" s="23">
        <v>12</v>
      </c>
      <c r="Q31" s="24" t="s">
        <v>71</v>
      </c>
      <c r="R31" s="18" t="s">
        <v>52</v>
      </c>
    </row>
    <row r="32" spans="1:18" ht="46" x14ac:dyDescent="0.25">
      <c r="A32" s="13">
        <v>28</v>
      </c>
      <c r="B32" s="18" t="s">
        <v>96</v>
      </c>
      <c r="C32" s="24" t="s">
        <v>18</v>
      </c>
      <c r="D32" s="24" t="s">
        <v>41</v>
      </c>
      <c r="E32" s="24" t="s">
        <v>42</v>
      </c>
      <c r="F32" s="15" t="s">
        <v>43</v>
      </c>
      <c r="G32" s="15" t="s">
        <v>19</v>
      </c>
      <c r="H32" s="15" t="s">
        <v>25</v>
      </c>
      <c r="I32" s="18" t="s">
        <v>97</v>
      </c>
      <c r="J32" s="18" t="s">
        <v>188</v>
      </c>
      <c r="K32" s="15" t="s">
        <v>32</v>
      </c>
      <c r="L32" s="15">
        <v>29</v>
      </c>
      <c r="M32" s="15" t="s">
        <v>34</v>
      </c>
      <c r="N32" s="14" t="str">
        <f>IF(M32="Alto","Grau de Prioridade Alto: JUSTIFICAR",IF(M32="","PREENCHER COLUNA M","-"))</f>
        <v>-</v>
      </c>
      <c r="O32" s="22">
        <v>213947.64</v>
      </c>
      <c r="P32" s="23">
        <v>24</v>
      </c>
      <c r="Q32" s="15" t="s">
        <v>47</v>
      </c>
      <c r="R32" s="14" t="s">
        <v>52</v>
      </c>
    </row>
    <row r="33" spans="1:18" ht="33.75" customHeight="1" x14ac:dyDescent="0.25">
      <c r="A33" s="13">
        <v>29</v>
      </c>
      <c r="B33" s="18" t="s">
        <v>189</v>
      </c>
      <c r="C33" s="24" t="s">
        <v>18</v>
      </c>
      <c r="D33" s="24" t="s">
        <v>41</v>
      </c>
      <c r="E33" s="24" t="s">
        <v>42</v>
      </c>
      <c r="F33" s="15" t="s">
        <v>43</v>
      </c>
      <c r="G33" s="15" t="s">
        <v>19</v>
      </c>
      <c r="H33" s="15" t="s">
        <v>25</v>
      </c>
      <c r="I33" s="18" t="s">
        <v>190</v>
      </c>
      <c r="J33" s="18" t="s">
        <v>191</v>
      </c>
      <c r="K33" s="15" t="s">
        <v>32</v>
      </c>
      <c r="L33" s="33">
        <v>28</v>
      </c>
      <c r="M33" s="15" t="s">
        <v>34</v>
      </c>
      <c r="N33" s="14" t="str">
        <f>IF(M33="Alto","Grau de Prioridade Alto: JUSTIFICAR",IF(M33="","PREENCHER COLUNA M","-"))</f>
        <v>-</v>
      </c>
      <c r="O33" s="22">
        <v>233488</v>
      </c>
      <c r="P33" s="23">
        <v>6</v>
      </c>
      <c r="Q33" s="15" t="s">
        <v>47</v>
      </c>
      <c r="R33" s="14" t="s">
        <v>52</v>
      </c>
    </row>
    <row r="34" spans="1:18" ht="149.5" x14ac:dyDescent="0.25">
      <c r="A34" s="13">
        <v>30</v>
      </c>
      <c r="B34" s="18" t="s">
        <v>329</v>
      </c>
      <c r="C34" s="24" t="s">
        <v>18</v>
      </c>
      <c r="D34" s="24" t="s">
        <v>41</v>
      </c>
      <c r="E34" s="24" t="s">
        <v>42</v>
      </c>
      <c r="F34" s="15" t="s">
        <v>43</v>
      </c>
      <c r="G34" s="15" t="s">
        <v>19</v>
      </c>
      <c r="H34" s="15" t="s">
        <v>25</v>
      </c>
      <c r="I34" s="18" t="s">
        <v>330</v>
      </c>
      <c r="J34" s="18" t="s">
        <v>331</v>
      </c>
      <c r="K34" s="15" t="s">
        <v>25</v>
      </c>
      <c r="L34" s="15" t="s">
        <v>19</v>
      </c>
      <c r="M34" s="15" t="s">
        <v>26</v>
      </c>
      <c r="N34" s="14" t="str">
        <f>IF(M34="Alto","Grau de Prioridade Alto: JUSTIFICAR",IF(M34="","PREENCHER COLUNA M","-"))</f>
        <v>-</v>
      </c>
      <c r="O34" s="22">
        <v>500000</v>
      </c>
      <c r="P34" s="23">
        <v>12</v>
      </c>
      <c r="Q34" s="15" t="s">
        <v>61</v>
      </c>
      <c r="R34" s="14" t="s">
        <v>256</v>
      </c>
    </row>
    <row r="35" spans="1:18" ht="33.75" customHeight="1" x14ac:dyDescent="0.25">
      <c r="A35" s="13">
        <v>31</v>
      </c>
      <c r="B35" s="14" t="s">
        <v>257</v>
      </c>
      <c r="C35" s="15" t="s">
        <v>18</v>
      </c>
      <c r="D35" s="15" t="s">
        <v>41</v>
      </c>
      <c r="E35" s="15" t="s">
        <v>19</v>
      </c>
      <c r="F35" s="15" t="s">
        <v>43</v>
      </c>
      <c r="G35" s="15" t="s">
        <v>19</v>
      </c>
      <c r="H35" s="15" t="s">
        <v>25</v>
      </c>
      <c r="I35" s="18" t="s">
        <v>327</v>
      </c>
      <c r="J35" s="18" t="s">
        <v>328</v>
      </c>
      <c r="K35" s="15" t="s">
        <v>25</v>
      </c>
      <c r="L35" s="15" t="s">
        <v>19</v>
      </c>
      <c r="M35" s="15" t="s">
        <v>34</v>
      </c>
      <c r="N35" s="54" t="s">
        <v>19</v>
      </c>
      <c r="O35" s="16">
        <v>180000</v>
      </c>
      <c r="P35" s="17">
        <v>12</v>
      </c>
      <c r="Q35" s="15" t="s">
        <v>61</v>
      </c>
      <c r="R35" s="54" t="s">
        <v>28</v>
      </c>
    </row>
    <row r="36" spans="1:18" ht="46" x14ac:dyDescent="0.25">
      <c r="A36" s="13">
        <v>32</v>
      </c>
      <c r="B36" s="18" t="s">
        <v>192</v>
      </c>
      <c r="C36" s="15" t="s">
        <v>18</v>
      </c>
      <c r="D36" s="15" t="s">
        <v>99</v>
      </c>
      <c r="E36" s="15" t="s">
        <v>100</v>
      </c>
      <c r="F36" s="15" t="s">
        <v>21</v>
      </c>
      <c r="G36" s="15" t="s">
        <v>193</v>
      </c>
      <c r="H36" s="15" t="s">
        <v>43</v>
      </c>
      <c r="I36" s="18" t="s">
        <v>194</v>
      </c>
      <c r="J36" s="18" t="s">
        <v>195</v>
      </c>
      <c r="K36" s="15" t="s">
        <v>25</v>
      </c>
      <c r="L36" s="15" t="str">
        <f t="shared" ref="L36:L43" si="2">IF(K36="","PREENCHER COLUNA K",IF(K36="Não se aplica","-","Informar nº contrato (preferência) ou linha PAC"))</f>
        <v>-</v>
      </c>
      <c r="M36" s="15" t="s">
        <v>38</v>
      </c>
      <c r="N36" s="14" t="s">
        <v>196</v>
      </c>
      <c r="O36" s="16">
        <v>6000000</v>
      </c>
      <c r="P36" s="17">
        <v>60</v>
      </c>
      <c r="Q36" s="15" t="s">
        <v>35</v>
      </c>
      <c r="R36" s="14" t="s">
        <v>52</v>
      </c>
    </row>
    <row r="37" spans="1:18" ht="57.5" x14ac:dyDescent="0.25">
      <c r="A37" s="13">
        <v>33</v>
      </c>
      <c r="B37" s="18" t="s">
        <v>102</v>
      </c>
      <c r="C37" s="15" t="s">
        <v>18</v>
      </c>
      <c r="D37" s="15" t="s">
        <v>99</v>
      </c>
      <c r="E37" s="15" t="s">
        <v>105</v>
      </c>
      <c r="F37" s="15" t="s">
        <v>21</v>
      </c>
      <c r="G37" s="15" t="s">
        <v>197</v>
      </c>
      <c r="H37" s="15" t="s">
        <v>21</v>
      </c>
      <c r="I37" s="18" t="s">
        <v>198</v>
      </c>
      <c r="J37" s="18" t="s">
        <v>199</v>
      </c>
      <c r="K37" s="15" t="s">
        <v>25</v>
      </c>
      <c r="L37" s="15" t="str">
        <f t="shared" si="2"/>
        <v>-</v>
      </c>
      <c r="M37" s="15" t="s">
        <v>34</v>
      </c>
      <c r="N37" s="14" t="str">
        <f>IF(M37="Alto","Grau de Prioridade Alto: JUSTIFICAR",IF(M37="","PREENCHER COLUNA M","-"))</f>
        <v>-</v>
      </c>
      <c r="O37" s="16">
        <v>500000</v>
      </c>
      <c r="P37" s="17">
        <v>30</v>
      </c>
      <c r="Q37" s="15" t="s">
        <v>35</v>
      </c>
      <c r="R37" s="14" t="s">
        <v>52</v>
      </c>
    </row>
    <row r="38" spans="1:18" ht="37.5" customHeight="1" x14ac:dyDescent="0.25">
      <c r="A38" s="13">
        <v>34</v>
      </c>
      <c r="B38" s="18" t="s">
        <v>102</v>
      </c>
      <c r="C38" s="15" t="s">
        <v>18</v>
      </c>
      <c r="D38" s="15" t="s">
        <v>99</v>
      </c>
      <c r="E38" s="15" t="s">
        <v>103</v>
      </c>
      <c r="F38" s="15" t="s">
        <v>43</v>
      </c>
      <c r="G38" s="15" t="s">
        <v>19</v>
      </c>
      <c r="H38" s="15" t="s">
        <v>25</v>
      </c>
      <c r="I38" s="18" t="s">
        <v>200</v>
      </c>
      <c r="J38" s="18" t="s">
        <v>201</v>
      </c>
      <c r="K38" s="15" t="s">
        <v>25</v>
      </c>
      <c r="L38" s="15" t="str">
        <f t="shared" si="2"/>
        <v>-</v>
      </c>
      <c r="M38" s="15" t="s">
        <v>34</v>
      </c>
      <c r="N38" s="14" t="str">
        <f>IF(M38="Alto","Grau de Prioridade Alto: JUSTIFICAR",IF(M38="","PREENCHER COLUNA M","-"))</f>
        <v>-</v>
      </c>
      <c r="O38" s="22">
        <v>1500000</v>
      </c>
      <c r="P38" s="25">
        <v>60</v>
      </c>
      <c r="Q38" s="15" t="s">
        <v>35</v>
      </c>
      <c r="R38" s="14" t="s">
        <v>52</v>
      </c>
    </row>
    <row r="39" spans="1:18" ht="57.5" x14ac:dyDescent="0.25">
      <c r="A39" s="13">
        <v>35</v>
      </c>
      <c r="B39" s="18" t="s">
        <v>102</v>
      </c>
      <c r="C39" s="15" t="s">
        <v>18</v>
      </c>
      <c r="D39" s="15" t="s">
        <v>99</v>
      </c>
      <c r="E39" s="15" t="s">
        <v>103</v>
      </c>
      <c r="F39" s="15" t="s">
        <v>43</v>
      </c>
      <c r="G39" s="15" t="s">
        <v>19</v>
      </c>
      <c r="H39" s="15" t="s">
        <v>25</v>
      </c>
      <c r="I39" s="18" t="s">
        <v>202</v>
      </c>
      <c r="J39" s="18" t="s">
        <v>203</v>
      </c>
      <c r="K39" s="24" t="s">
        <v>25</v>
      </c>
      <c r="L39" s="15" t="str">
        <f t="shared" si="2"/>
        <v>-</v>
      </c>
      <c r="M39" s="15" t="s">
        <v>38</v>
      </c>
      <c r="N39" s="14" t="s">
        <v>204</v>
      </c>
      <c r="O39" s="22">
        <v>150000</v>
      </c>
      <c r="P39" s="25">
        <v>30</v>
      </c>
      <c r="Q39" s="15" t="s">
        <v>35</v>
      </c>
      <c r="R39" s="14" t="s">
        <v>52</v>
      </c>
    </row>
    <row r="40" spans="1:18" ht="31" customHeight="1" x14ac:dyDescent="0.25">
      <c r="A40" s="13">
        <v>36</v>
      </c>
      <c r="B40" s="18" t="s">
        <v>102</v>
      </c>
      <c r="C40" s="15" t="s">
        <v>18</v>
      </c>
      <c r="D40" s="15" t="s">
        <v>99</v>
      </c>
      <c r="E40" s="15" t="s">
        <v>100</v>
      </c>
      <c r="F40" s="15" t="s">
        <v>43</v>
      </c>
      <c r="G40" s="15" t="s">
        <v>19</v>
      </c>
      <c r="H40" s="15" t="s">
        <v>25</v>
      </c>
      <c r="I40" s="18" t="s">
        <v>205</v>
      </c>
      <c r="J40" s="18" t="s">
        <v>206</v>
      </c>
      <c r="K40" s="15" t="s">
        <v>25</v>
      </c>
      <c r="L40" s="15" t="str">
        <f t="shared" si="2"/>
        <v>-</v>
      </c>
      <c r="M40" s="15" t="s">
        <v>34</v>
      </c>
      <c r="N40" s="14" t="str">
        <f>IF(M40="Alto","Grau de Prioridade Alto: JUSTIFICAR",IF(M40="","PREENCHER COLUNA M","-"))</f>
        <v>-</v>
      </c>
      <c r="O40" s="16">
        <v>100000</v>
      </c>
      <c r="P40" s="17">
        <v>12</v>
      </c>
      <c r="Q40" s="15" t="s">
        <v>40</v>
      </c>
      <c r="R40" s="14" t="s">
        <v>52</v>
      </c>
    </row>
    <row r="41" spans="1:18" ht="34.5" x14ac:dyDescent="0.25">
      <c r="A41" s="13">
        <v>37</v>
      </c>
      <c r="B41" s="18" t="s">
        <v>102</v>
      </c>
      <c r="C41" s="15" t="s">
        <v>18</v>
      </c>
      <c r="D41" s="15" t="s">
        <v>99</v>
      </c>
      <c r="E41" s="15" t="s">
        <v>105</v>
      </c>
      <c r="F41" s="15" t="s">
        <v>43</v>
      </c>
      <c r="G41" s="15" t="s">
        <v>19</v>
      </c>
      <c r="H41" s="15" t="s">
        <v>43</v>
      </c>
      <c r="I41" s="18" t="s">
        <v>207</v>
      </c>
      <c r="J41" s="14" t="s">
        <v>208</v>
      </c>
      <c r="K41" s="15" t="s">
        <v>25</v>
      </c>
      <c r="L41" s="15" t="str">
        <f t="shared" si="2"/>
        <v>-</v>
      </c>
      <c r="M41" s="27" t="s">
        <v>34</v>
      </c>
      <c r="N41" s="14" t="str">
        <f>IF(M41="Alto","Grau de Prioridade Alto: JUSTIFICAR",IF(M41="","PREENCHER COLUNA M","-"))</f>
        <v>-</v>
      </c>
      <c r="O41" s="27">
        <v>20000000</v>
      </c>
      <c r="P41" s="28">
        <v>60</v>
      </c>
      <c r="Q41" s="15" t="s">
        <v>40</v>
      </c>
      <c r="R41" s="14" t="s">
        <v>52</v>
      </c>
    </row>
    <row r="42" spans="1:18" ht="37.5" customHeight="1" x14ac:dyDescent="0.25">
      <c r="A42" s="13">
        <v>38</v>
      </c>
      <c r="B42" s="18" t="s">
        <v>104</v>
      </c>
      <c r="C42" s="15" t="s">
        <v>18</v>
      </c>
      <c r="D42" s="15" t="s">
        <v>99</v>
      </c>
      <c r="E42" s="15" t="s">
        <v>105</v>
      </c>
      <c r="F42" s="15" t="s">
        <v>43</v>
      </c>
      <c r="G42" s="15" t="s">
        <v>19</v>
      </c>
      <c r="H42" s="15" t="s">
        <v>43</v>
      </c>
      <c r="I42" s="18" t="s">
        <v>209</v>
      </c>
      <c r="J42" s="14" t="s">
        <v>210</v>
      </c>
      <c r="K42" s="15" t="s">
        <v>25</v>
      </c>
      <c r="L42" s="15" t="str">
        <f t="shared" si="2"/>
        <v>-</v>
      </c>
      <c r="M42" s="27" t="s">
        <v>34</v>
      </c>
      <c r="N42" s="14" t="str">
        <f>IF(M42="Alto","Grau de Prioridade Alto: JUSTIFICAR",IF(M42="","PREENCHER COLUNA M","-"))</f>
        <v>-</v>
      </c>
      <c r="O42" s="27">
        <v>2500000</v>
      </c>
      <c r="P42" s="28">
        <v>60</v>
      </c>
      <c r="Q42" s="15" t="s">
        <v>40</v>
      </c>
      <c r="R42" s="14" t="s">
        <v>52</v>
      </c>
    </row>
    <row r="43" spans="1:18" ht="34.5" x14ac:dyDescent="0.25">
      <c r="A43" s="13">
        <v>39</v>
      </c>
      <c r="B43" s="18" t="s">
        <v>102</v>
      </c>
      <c r="C43" s="15" t="s">
        <v>18</v>
      </c>
      <c r="D43" s="15" t="s">
        <v>99</v>
      </c>
      <c r="E43" s="15" t="s">
        <v>105</v>
      </c>
      <c r="F43" s="15" t="s">
        <v>21</v>
      </c>
      <c r="G43" s="15" t="s">
        <v>211</v>
      </c>
      <c r="H43" s="15" t="s">
        <v>43</v>
      </c>
      <c r="I43" s="18" t="s">
        <v>106</v>
      </c>
      <c r="J43" s="18" t="s">
        <v>107</v>
      </c>
      <c r="K43" s="15" t="s">
        <v>25</v>
      </c>
      <c r="L43" s="15" t="str">
        <f t="shared" si="2"/>
        <v>-</v>
      </c>
      <c r="M43" s="15" t="s">
        <v>38</v>
      </c>
      <c r="N43" s="14" t="s">
        <v>108</v>
      </c>
      <c r="O43" s="16">
        <v>20000000</v>
      </c>
      <c r="P43" s="17">
        <v>60</v>
      </c>
      <c r="Q43" s="15" t="s">
        <v>27</v>
      </c>
      <c r="R43" s="14" t="s">
        <v>52</v>
      </c>
    </row>
    <row r="44" spans="1:18" ht="57.5" x14ac:dyDescent="0.25">
      <c r="A44" s="13">
        <v>40</v>
      </c>
      <c r="B44" s="18" t="s">
        <v>102</v>
      </c>
      <c r="C44" s="15" t="s">
        <v>18</v>
      </c>
      <c r="D44" s="15" t="s">
        <v>99</v>
      </c>
      <c r="E44" s="15" t="s">
        <v>100</v>
      </c>
      <c r="F44" s="15" t="s">
        <v>21</v>
      </c>
      <c r="G44" s="15" t="s">
        <v>212</v>
      </c>
      <c r="H44" s="15" t="s">
        <v>21</v>
      </c>
      <c r="I44" s="18" t="s">
        <v>213</v>
      </c>
      <c r="J44" s="18" t="s">
        <v>214</v>
      </c>
      <c r="K44" s="15" t="s">
        <v>32</v>
      </c>
      <c r="L44" s="15" t="s">
        <v>211</v>
      </c>
      <c r="M44" s="15" t="s">
        <v>38</v>
      </c>
      <c r="N44" s="14" t="s">
        <v>215</v>
      </c>
      <c r="O44" s="16">
        <v>7000000</v>
      </c>
      <c r="P44" s="17">
        <v>36</v>
      </c>
      <c r="Q44" s="15" t="s">
        <v>47</v>
      </c>
      <c r="R44" s="14" t="s">
        <v>52</v>
      </c>
    </row>
    <row r="45" spans="1:18" ht="23" x14ac:dyDescent="0.25">
      <c r="A45" s="13">
        <v>41</v>
      </c>
      <c r="B45" s="18" t="s">
        <v>102</v>
      </c>
      <c r="C45" s="15" t="s">
        <v>18</v>
      </c>
      <c r="D45" s="15" t="s">
        <v>99</v>
      </c>
      <c r="E45" s="15" t="s">
        <v>103</v>
      </c>
      <c r="F45" s="15" t="s">
        <v>43</v>
      </c>
      <c r="G45" s="15" t="s">
        <v>19</v>
      </c>
      <c r="H45" s="15" t="s">
        <v>25</v>
      </c>
      <c r="I45" s="18" t="s">
        <v>216</v>
      </c>
      <c r="J45" s="18" t="s">
        <v>217</v>
      </c>
      <c r="K45" s="15" t="s">
        <v>25</v>
      </c>
      <c r="L45" s="15" t="str">
        <f t="shared" ref="L45:L52" si="3">IF(K45="","PREENCHER COLUNA K",IF(K45="Não se aplica","-","Informar nº contrato (preferência) ou linha PAC"))</f>
        <v>-</v>
      </c>
      <c r="M45" s="15" t="s">
        <v>34</v>
      </c>
      <c r="N45" s="14" t="str">
        <f>IF(M45="Alto","Grau de Prioridade Alto: JUSTIFICAR",IF(M45="","PREENCHER COLUNA M","-"))</f>
        <v>-</v>
      </c>
      <c r="O45" s="22">
        <v>500000</v>
      </c>
      <c r="P45" s="25">
        <v>48</v>
      </c>
      <c r="Q45" s="15" t="s">
        <v>47</v>
      </c>
      <c r="R45" s="14" t="s">
        <v>52</v>
      </c>
    </row>
    <row r="46" spans="1:18" ht="23.5" customHeight="1" x14ac:dyDescent="0.25">
      <c r="A46" s="13">
        <v>42</v>
      </c>
      <c r="B46" s="18" t="s">
        <v>102</v>
      </c>
      <c r="C46" s="15" t="s">
        <v>18</v>
      </c>
      <c r="D46" s="15" t="s">
        <v>99</v>
      </c>
      <c r="E46" s="15" t="s">
        <v>103</v>
      </c>
      <c r="F46" s="15" t="s">
        <v>43</v>
      </c>
      <c r="G46" s="15" t="s">
        <v>19</v>
      </c>
      <c r="H46" s="15" t="s">
        <v>25</v>
      </c>
      <c r="I46" s="18" t="s">
        <v>218</v>
      </c>
      <c r="J46" s="18" t="s">
        <v>219</v>
      </c>
      <c r="K46" s="15" t="s">
        <v>25</v>
      </c>
      <c r="L46" s="15" t="str">
        <f t="shared" si="3"/>
        <v>-</v>
      </c>
      <c r="M46" s="15" t="s">
        <v>34</v>
      </c>
      <c r="N46" s="14" t="str">
        <f>IF(M46="Alto","Grau de Prioridade Alto: JUSTIFICAR",IF(M46="","PREENCHER COLUNA M","-"))</f>
        <v>-</v>
      </c>
      <c r="O46" s="22">
        <v>1500000</v>
      </c>
      <c r="P46" s="25">
        <v>30</v>
      </c>
      <c r="Q46" s="15" t="s">
        <v>95</v>
      </c>
      <c r="R46" s="14" t="s">
        <v>52</v>
      </c>
    </row>
    <row r="47" spans="1:18" ht="23" x14ac:dyDescent="0.25">
      <c r="A47" s="13">
        <v>43</v>
      </c>
      <c r="B47" s="18" t="s">
        <v>102</v>
      </c>
      <c r="C47" s="15" t="s">
        <v>18</v>
      </c>
      <c r="D47" s="15" t="s">
        <v>99</v>
      </c>
      <c r="E47" s="15" t="s">
        <v>100</v>
      </c>
      <c r="F47" s="15" t="s">
        <v>43</v>
      </c>
      <c r="G47" s="15" t="s">
        <v>19</v>
      </c>
      <c r="H47" s="15" t="s">
        <v>25</v>
      </c>
      <c r="I47" s="18" t="s">
        <v>220</v>
      </c>
      <c r="J47" s="18" t="s">
        <v>221</v>
      </c>
      <c r="K47" s="15" t="s">
        <v>25</v>
      </c>
      <c r="L47" s="15" t="str">
        <f t="shared" si="3"/>
        <v>-</v>
      </c>
      <c r="M47" s="15" t="s">
        <v>34</v>
      </c>
      <c r="N47" s="14" t="str">
        <f>IF(M47="Alto","Grau de Prioridade Alto: JUSTIFICAR",IF(M47="","PREENCHER COLUNA M","-"))</f>
        <v>-</v>
      </c>
      <c r="O47" s="22">
        <v>3000000</v>
      </c>
      <c r="P47" s="25">
        <v>60</v>
      </c>
      <c r="Q47" s="15" t="s">
        <v>95</v>
      </c>
      <c r="R47" s="14" t="s">
        <v>52</v>
      </c>
    </row>
    <row r="48" spans="1:18" ht="34.5" x14ac:dyDescent="0.25">
      <c r="A48" s="13">
        <v>44</v>
      </c>
      <c r="B48" s="18" t="s">
        <v>98</v>
      </c>
      <c r="C48" s="15" t="s">
        <v>18</v>
      </c>
      <c r="D48" s="15" t="s">
        <v>99</v>
      </c>
      <c r="E48" s="15" t="s">
        <v>105</v>
      </c>
      <c r="F48" s="15" t="s">
        <v>43</v>
      </c>
      <c r="G48" s="15" t="s">
        <v>19</v>
      </c>
      <c r="H48" s="15" t="s">
        <v>25</v>
      </c>
      <c r="I48" s="18" t="s">
        <v>222</v>
      </c>
      <c r="J48" s="18" t="s">
        <v>223</v>
      </c>
      <c r="K48" s="15" t="s">
        <v>25</v>
      </c>
      <c r="L48" s="15" t="str">
        <f t="shared" si="3"/>
        <v>-</v>
      </c>
      <c r="M48" s="15" t="s">
        <v>34</v>
      </c>
      <c r="N48" s="14" t="str">
        <f>IF(M48="Alto","Grau de Prioridade Alto: JUSTIFICAR",IF(M48="","PREENCHER COLUNA M","-"))</f>
        <v>-</v>
      </c>
      <c r="O48" s="22">
        <v>250000</v>
      </c>
      <c r="P48" s="25">
        <v>30</v>
      </c>
      <c r="Q48" s="15" t="s">
        <v>95</v>
      </c>
      <c r="R48" s="14" t="s">
        <v>52</v>
      </c>
    </row>
    <row r="49" spans="1:18" ht="23" x14ac:dyDescent="0.25">
      <c r="A49" s="13">
        <v>45</v>
      </c>
      <c r="B49" s="18" t="s">
        <v>102</v>
      </c>
      <c r="C49" s="15" t="s">
        <v>18</v>
      </c>
      <c r="D49" s="15" t="s">
        <v>99</v>
      </c>
      <c r="E49" s="15" t="s">
        <v>103</v>
      </c>
      <c r="F49" s="15" t="s">
        <v>43</v>
      </c>
      <c r="G49" s="15" t="s">
        <v>19</v>
      </c>
      <c r="H49" s="15" t="s">
        <v>25</v>
      </c>
      <c r="I49" s="18" t="s">
        <v>224</v>
      </c>
      <c r="J49" s="18" t="s">
        <v>225</v>
      </c>
      <c r="K49" s="15" t="s">
        <v>25</v>
      </c>
      <c r="L49" s="15" t="str">
        <f t="shared" si="3"/>
        <v>-</v>
      </c>
      <c r="M49" s="15" t="s">
        <v>34</v>
      </c>
      <c r="N49" s="14" t="str">
        <f>IF(M49="Alto","Grau de Prioridade Alto: JUSTIFICAR",IF(M49="","PREENCHER COLUNA M","-"))</f>
        <v>-</v>
      </c>
      <c r="O49" s="16">
        <v>600000</v>
      </c>
      <c r="P49" s="17">
        <v>24</v>
      </c>
      <c r="Q49" s="15" t="s">
        <v>95</v>
      </c>
      <c r="R49" s="14" t="s">
        <v>52</v>
      </c>
    </row>
    <row r="50" spans="1:18" ht="34.5" x14ac:dyDescent="0.25">
      <c r="A50" s="13">
        <v>46</v>
      </c>
      <c r="B50" s="18" t="s">
        <v>102</v>
      </c>
      <c r="C50" s="15" t="s">
        <v>18</v>
      </c>
      <c r="D50" s="15" t="s">
        <v>99</v>
      </c>
      <c r="E50" s="15" t="s">
        <v>105</v>
      </c>
      <c r="F50" s="15" t="s">
        <v>21</v>
      </c>
      <c r="G50" s="15" t="s">
        <v>226</v>
      </c>
      <c r="H50" s="15" t="s">
        <v>43</v>
      </c>
      <c r="I50" s="18" t="s">
        <v>227</v>
      </c>
      <c r="J50" s="18" t="s">
        <v>228</v>
      </c>
      <c r="K50" s="15" t="s">
        <v>25</v>
      </c>
      <c r="L50" s="15" t="str">
        <f t="shared" si="3"/>
        <v>-</v>
      </c>
      <c r="M50" s="15" t="s">
        <v>38</v>
      </c>
      <c r="N50" s="18" t="s">
        <v>229</v>
      </c>
      <c r="O50" s="16">
        <v>1418920.2</v>
      </c>
      <c r="P50" s="17">
        <v>60</v>
      </c>
      <c r="Q50" s="15" t="s">
        <v>68</v>
      </c>
      <c r="R50" s="14" t="s">
        <v>52</v>
      </c>
    </row>
    <row r="51" spans="1:18" ht="23" x14ac:dyDescent="0.25">
      <c r="A51" s="13">
        <v>47</v>
      </c>
      <c r="B51" s="18" t="s">
        <v>104</v>
      </c>
      <c r="C51" s="15" t="s">
        <v>18</v>
      </c>
      <c r="D51" s="15" t="s">
        <v>99</v>
      </c>
      <c r="E51" s="15" t="s">
        <v>103</v>
      </c>
      <c r="F51" s="15" t="s">
        <v>43</v>
      </c>
      <c r="G51" s="15" t="s">
        <v>19</v>
      </c>
      <c r="H51" s="15" t="s">
        <v>25</v>
      </c>
      <c r="I51" s="18" t="s">
        <v>230</v>
      </c>
      <c r="J51" s="18" t="s">
        <v>231</v>
      </c>
      <c r="K51" s="15" t="s">
        <v>25</v>
      </c>
      <c r="L51" s="15" t="str">
        <f t="shared" si="3"/>
        <v>-</v>
      </c>
      <c r="M51" s="15" t="s">
        <v>34</v>
      </c>
      <c r="N51" s="14" t="str">
        <f t="shared" ref="N51" si="4">IF(M51="Alto","Grau de Prioridade Alto: JUSTIFICAR",IF(M51="","PREENCHER COLUNA M","-"))</f>
        <v>-</v>
      </c>
      <c r="O51" s="16">
        <v>150000</v>
      </c>
      <c r="P51" s="17">
        <v>48</v>
      </c>
      <c r="Q51" s="15" t="s">
        <v>93</v>
      </c>
      <c r="R51" s="14" t="s">
        <v>52</v>
      </c>
    </row>
    <row r="52" spans="1:18" ht="57.5" x14ac:dyDescent="0.25">
      <c r="A52" s="13">
        <v>48</v>
      </c>
      <c r="B52" s="18" t="s">
        <v>102</v>
      </c>
      <c r="C52" s="15" t="s">
        <v>18</v>
      </c>
      <c r="D52" s="15" t="s">
        <v>99</v>
      </c>
      <c r="E52" s="15" t="s">
        <v>103</v>
      </c>
      <c r="F52" s="15" t="s">
        <v>21</v>
      </c>
      <c r="G52" s="15" t="s">
        <v>109</v>
      </c>
      <c r="H52" s="15" t="s">
        <v>21</v>
      </c>
      <c r="I52" s="18" t="s">
        <v>110</v>
      </c>
      <c r="J52" s="18" t="s">
        <v>111</v>
      </c>
      <c r="K52" s="15" t="s">
        <v>25</v>
      </c>
      <c r="L52" s="15" t="str">
        <f t="shared" si="3"/>
        <v>-</v>
      </c>
      <c r="M52" s="15" t="s">
        <v>38</v>
      </c>
      <c r="N52" s="14" t="s">
        <v>112</v>
      </c>
      <c r="O52" s="16">
        <v>4123830.6</v>
      </c>
      <c r="P52" s="17">
        <v>12</v>
      </c>
      <c r="Q52" s="15" t="s">
        <v>95</v>
      </c>
      <c r="R52" s="14" t="s">
        <v>52</v>
      </c>
    </row>
    <row r="53" spans="1:18" ht="57.5" x14ac:dyDescent="0.25">
      <c r="A53" s="13">
        <v>49</v>
      </c>
      <c r="B53" s="14" t="s">
        <v>113</v>
      </c>
      <c r="C53" s="15" t="s">
        <v>18</v>
      </c>
      <c r="D53" s="15" t="s">
        <v>114</v>
      </c>
      <c r="E53" s="15" t="s">
        <v>19</v>
      </c>
      <c r="F53" s="15" t="s">
        <v>21</v>
      </c>
      <c r="G53" s="15" t="s">
        <v>115</v>
      </c>
      <c r="H53" s="15" t="s">
        <v>43</v>
      </c>
      <c r="I53" s="18" t="s">
        <v>116</v>
      </c>
      <c r="J53" s="18" t="s">
        <v>232</v>
      </c>
      <c r="K53" s="15" t="s">
        <v>32</v>
      </c>
      <c r="L53" s="15" t="s">
        <v>117</v>
      </c>
      <c r="M53" s="15" t="s">
        <v>38</v>
      </c>
      <c r="N53" s="14" t="s">
        <v>118</v>
      </c>
      <c r="O53" s="16">
        <v>3000000</v>
      </c>
      <c r="P53" s="17">
        <v>12</v>
      </c>
      <c r="Q53" s="15" t="s">
        <v>101</v>
      </c>
      <c r="R53" s="14" t="s">
        <v>46</v>
      </c>
    </row>
    <row r="54" spans="1:18" ht="34.5" x14ac:dyDescent="0.25">
      <c r="A54" s="13">
        <v>50</v>
      </c>
      <c r="B54" s="45" t="s">
        <v>119</v>
      </c>
      <c r="C54" s="15" t="s">
        <v>18</v>
      </c>
      <c r="D54" s="15" t="s">
        <v>114</v>
      </c>
      <c r="E54" s="15" t="s">
        <v>120</v>
      </c>
      <c r="F54" s="15" t="s">
        <v>21</v>
      </c>
      <c r="G54" s="15" t="s">
        <v>121</v>
      </c>
      <c r="H54" s="15" t="s">
        <v>43</v>
      </c>
      <c r="I54" s="18" t="s">
        <v>122</v>
      </c>
      <c r="J54" s="18" t="s">
        <v>123</v>
      </c>
      <c r="K54" s="15" t="s">
        <v>25</v>
      </c>
      <c r="L54" s="15" t="str">
        <f>IF(K54="","PREENCHER COLUNA K",IF(K54="Não se aplica","-","Informar nº contrato (preferência) ou linha PAC"))</f>
        <v>-</v>
      </c>
      <c r="M54" s="15" t="s">
        <v>38</v>
      </c>
      <c r="N54" s="19" t="s">
        <v>124</v>
      </c>
      <c r="O54" s="16">
        <v>80000000</v>
      </c>
      <c r="P54" s="17">
        <v>48</v>
      </c>
      <c r="Q54" s="15" t="s">
        <v>47</v>
      </c>
      <c r="R54" s="14" t="s">
        <v>46</v>
      </c>
    </row>
    <row r="55" spans="1:18" ht="57.5" x14ac:dyDescent="0.25">
      <c r="A55" s="13">
        <v>51</v>
      </c>
      <c r="B55" s="45" t="s">
        <v>128</v>
      </c>
      <c r="C55" s="15" t="s">
        <v>18</v>
      </c>
      <c r="D55" s="15" t="s">
        <v>114</v>
      </c>
      <c r="E55" s="15" t="s">
        <v>120</v>
      </c>
      <c r="F55" s="15" t="s">
        <v>21</v>
      </c>
      <c r="G55" s="15" t="s">
        <v>129</v>
      </c>
      <c r="H55" s="15" t="s">
        <v>43</v>
      </c>
      <c r="I55" s="19" t="s">
        <v>233</v>
      </c>
      <c r="J55" s="14" t="s">
        <v>130</v>
      </c>
      <c r="K55" s="15" t="s">
        <v>32</v>
      </c>
      <c r="L55" s="15" t="s">
        <v>129</v>
      </c>
      <c r="M55" s="15" t="s">
        <v>38</v>
      </c>
      <c r="N55" s="19" t="s">
        <v>234</v>
      </c>
      <c r="O55" s="16">
        <v>505836</v>
      </c>
      <c r="P55" s="17">
        <v>60</v>
      </c>
      <c r="Q55" s="15" t="s">
        <v>95</v>
      </c>
      <c r="R55" s="14" t="s">
        <v>46</v>
      </c>
    </row>
    <row r="56" spans="1:18" ht="69" x14ac:dyDescent="0.25">
      <c r="A56" s="13">
        <v>52</v>
      </c>
      <c r="B56" s="19" t="s">
        <v>125</v>
      </c>
      <c r="C56" s="15" t="s">
        <v>18</v>
      </c>
      <c r="D56" s="15" t="s">
        <v>114</v>
      </c>
      <c r="E56" s="15" t="s">
        <v>120</v>
      </c>
      <c r="F56" s="15" t="s">
        <v>21</v>
      </c>
      <c r="G56" s="15" t="s">
        <v>235</v>
      </c>
      <c r="H56" s="15" t="s">
        <v>21</v>
      </c>
      <c r="I56" s="18" t="s">
        <v>236</v>
      </c>
      <c r="J56" s="58" t="s">
        <v>237</v>
      </c>
      <c r="K56" s="15" t="s">
        <v>25</v>
      </c>
      <c r="L56" s="15" t="str">
        <f t="shared" ref="L56:L57" si="5">IF(K56="","PREENCHER COLUNA K",IF(K56="Não se aplica","-","Informar nº contrato (preferência) ou linha PAC"))</f>
        <v>-</v>
      </c>
      <c r="M56" s="15" t="s">
        <v>38</v>
      </c>
      <c r="N56" s="19" t="s">
        <v>238</v>
      </c>
      <c r="O56" s="44">
        <v>150000</v>
      </c>
      <c r="P56" s="17">
        <v>24</v>
      </c>
      <c r="Q56" s="15" t="s">
        <v>101</v>
      </c>
      <c r="R56" s="14" t="s">
        <v>46</v>
      </c>
    </row>
    <row r="57" spans="1:18" ht="34.5" x14ac:dyDescent="0.25">
      <c r="A57" s="13">
        <v>53</v>
      </c>
      <c r="B57" s="45" t="s">
        <v>239</v>
      </c>
      <c r="C57" s="15" t="s">
        <v>18</v>
      </c>
      <c r="D57" s="15" t="s">
        <v>114</v>
      </c>
      <c r="E57" s="15" t="s">
        <v>120</v>
      </c>
      <c r="F57" s="15" t="s">
        <v>21</v>
      </c>
      <c r="G57" s="15" t="s">
        <v>240</v>
      </c>
      <c r="H57" s="15" t="s">
        <v>43</v>
      </c>
      <c r="I57" s="18" t="s">
        <v>241</v>
      </c>
      <c r="J57" s="58" t="s">
        <v>242</v>
      </c>
      <c r="K57" s="15" t="s">
        <v>25</v>
      </c>
      <c r="L57" s="15" t="str">
        <f t="shared" si="5"/>
        <v>-</v>
      </c>
      <c r="M57" s="15" t="s">
        <v>34</v>
      </c>
      <c r="N57" s="14" t="str">
        <f t="shared" ref="N57:N59" si="6">IF(M57="Alto","Grau de Prioridade Alto: JUSTIFICAR",IF(M57="","PREENCHER COLUNA M","-"))</f>
        <v>-</v>
      </c>
      <c r="O57" s="44">
        <v>50000</v>
      </c>
      <c r="P57" s="17">
        <v>30</v>
      </c>
      <c r="Q57" s="15" t="s">
        <v>40</v>
      </c>
      <c r="R57" s="14" t="s">
        <v>46</v>
      </c>
    </row>
    <row r="58" spans="1:18" ht="57.5" x14ac:dyDescent="0.25">
      <c r="A58" s="13">
        <v>54</v>
      </c>
      <c r="B58" s="19" t="s">
        <v>125</v>
      </c>
      <c r="C58" s="15" t="s">
        <v>18</v>
      </c>
      <c r="D58" s="15" t="s">
        <v>114</v>
      </c>
      <c r="E58" s="15" t="s">
        <v>120</v>
      </c>
      <c r="F58" s="15" t="s">
        <v>21</v>
      </c>
      <c r="G58" s="15" t="s">
        <v>243</v>
      </c>
      <c r="H58" s="15" t="s">
        <v>43</v>
      </c>
      <c r="I58" s="18" t="s">
        <v>126</v>
      </c>
      <c r="J58" s="58" t="s">
        <v>127</v>
      </c>
      <c r="K58" s="15" t="s">
        <v>25</v>
      </c>
      <c r="L58" s="15" t="str">
        <f>IF(K58="","PREENCHER COLUNA K",IF(K58="Não se aplica","-","Informar nº contrato (preferência) ou linha PAC"))</f>
        <v>-</v>
      </c>
      <c r="M58" s="15" t="s">
        <v>38</v>
      </c>
      <c r="N58" s="43" t="s">
        <v>244</v>
      </c>
      <c r="O58" s="16">
        <v>2000000</v>
      </c>
      <c r="P58" s="17">
        <v>30</v>
      </c>
      <c r="Q58" s="15" t="s">
        <v>27</v>
      </c>
      <c r="R58" s="14" t="s">
        <v>46</v>
      </c>
    </row>
    <row r="59" spans="1:18" ht="46" x14ac:dyDescent="0.25">
      <c r="A59" s="13">
        <v>55</v>
      </c>
      <c r="B59" s="45" t="s">
        <v>131</v>
      </c>
      <c r="C59" s="15" t="s">
        <v>18</v>
      </c>
      <c r="D59" s="15" t="s">
        <v>114</v>
      </c>
      <c r="E59" s="15" t="s">
        <v>120</v>
      </c>
      <c r="F59" s="15" t="s">
        <v>21</v>
      </c>
      <c r="G59" s="15" t="s">
        <v>132</v>
      </c>
      <c r="H59" s="15" t="s">
        <v>43</v>
      </c>
      <c r="I59" s="18" t="s">
        <v>133</v>
      </c>
      <c r="J59" s="58" t="s">
        <v>134</v>
      </c>
      <c r="K59" s="15" t="s">
        <v>25</v>
      </c>
      <c r="L59" s="15" t="s">
        <v>19</v>
      </c>
      <c r="M59" s="15" t="s">
        <v>34</v>
      </c>
      <c r="N59" s="14" t="str">
        <f t="shared" si="6"/>
        <v>-</v>
      </c>
      <c r="O59" s="16">
        <v>127834</v>
      </c>
      <c r="P59" s="17">
        <v>12</v>
      </c>
      <c r="Q59" s="15" t="s">
        <v>71</v>
      </c>
      <c r="R59" s="14" t="s">
        <v>46</v>
      </c>
    </row>
    <row r="60" spans="1:18" ht="184" x14ac:dyDescent="0.25">
      <c r="A60" s="13">
        <v>56</v>
      </c>
      <c r="B60" s="26" t="s">
        <v>94</v>
      </c>
      <c r="C60" s="15" t="s">
        <v>18</v>
      </c>
      <c r="D60" s="15" t="s">
        <v>114</v>
      </c>
      <c r="E60" s="15" t="s">
        <v>245</v>
      </c>
      <c r="F60" s="15" t="s">
        <v>43</v>
      </c>
      <c r="G60" s="15" t="s">
        <v>19</v>
      </c>
      <c r="H60" s="15" t="s">
        <v>43</v>
      </c>
      <c r="I60" s="18" t="s">
        <v>265</v>
      </c>
      <c r="J60" s="58" t="s">
        <v>246</v>
      </c>
      <c r="K60" s="15" t="s">
        <v>25</v>
      </c>
      <c r="L60" s="15" t="s">
        <v>19</v>
      </c>
      <c r="M60" s="15" t="s">
        <v>34</v>
      </c>
      <c r="N60" s="14" t="s">
        <v>19</v>
      </c>
      <c r="O60" s="16">
        <v>600000</v>
      </c>
      <c r="P60" s="17">
        <v>12</v>
      </c>
      <c r="Q60" s="15" t="s">
        <v>71</v>
      </c>
      <c r="R60" s="14" t="s">
        <v>46</v>
      </c>
    </row>
    <row r="61" spans="1:18" ht="46" x14ac:dyDescent="0.25">
      <c r="A61" s="13">
        <v>57</v>
      </c>
      <c r="B61" s="45" t="s">
        <v>135</v>
      </c>
      <c r="C61" s="15" t="s">
        <v>18</v>
      </c>
      <c r="D61" s="15" t="s">
        <v>114</v>
      </c>
      <c r="E61" s="15" t="s">
        <v>136</v>
      </c>
      <c r="F61" s="15" t="s">
        <v>43</v>
      </c>
      <c r="G61" s="15" t="s">
        <v>19</v>
      </c>
      <c r="H61" s="15" t="s">
        <v>25</v>
      </c>
      <c r="I61" s="18" t="s">
        <v>247</v>
      </c>
      <c r="J61" s="58" t="s">
        <v>137</v>
      </c>
      <c r="K61" s="15" t="s">
        <v>25</v>
      </c>
      <c r="L61" s="15" t="s">
        <v>19</v>
      </c>
      <c r="M61" s="15" t="s">
        <v>34</v>
      </c>
      <c r="N61" s="14" t="s">
        <v>19</v>
      </c>
      <c r="O61" s="16">
        <v>2040000</v>
      </c>
      <c r="P61" s="17">
        <v>12</v>
      </c>
      <c r="Q61" s="15" t="s">
        <v>40</v>
      </c>
      <c r="R61" s="14" t="s">
        <v>46</v>
      </c>
    </row>
    <row r="62" spans="1:18" ht="34.5" x14ac:dyDescent="0.25">
      <c r="A62" s="13">
        <v>58</v>
      </c>
      <c r="B62" s="45" t="s">
        <v>135</v>
      </c>
      <c r="C62" s="15" t="s">
        <v>18</v>
      </c>
      <c r="D62" s="15" t="s">
        <v>114</v>
      </c>
      <c r="E62" s="15" t="s">
        <v>136</v>
      </c>
      <c r="F62" s="15" t="s">
        <v>43</v>
      </c>
      <c r="G62" s="15" t="s">
        <v>19</v>
      </c>
      <c r="H62" s="15" t="s">
        <v>25</v>
      </c>
      <c r="I62" s="18" t="s">
        <v>248</v>
      </c>
      <c r="J62" s="58" t="s">
        <v>137</v>
      </c>
      <c r="K62" s="15" t="s">
        <v>25</v>
      </c>
      <c r="L62" s="15" t="s">
        <v>19</v>
      </c>
      <c r="M62" s="15" t="s">
        <v>34</v>
      </c>
      <c r="N62" s="14" t="s">
        <v>19</v>
      </c>
      <c r="O62" s="16">
        <v>600000</v>
      </c>
      <c r="P62" s="17">
        <v>12</v>
      </c>
      <c r="Q62" s="15" t="s">
        <v>40</v>
      </c>
      <c r="R62" s="14" t="s">
        <v>46</v>
      </c>
    </row>
    <row r="63" spans="1:18" ht="34.5" x14ac:dyDescent="0.25">
      <c r="A63" s="13">
        <v>59</v>
      </c>
      <c r="B63" s="45" t="s">
        <v>138</v>
      </c>
      <c r="C63" s="15" t="s">
        <v>18</v>
      </c>
      <c r="D63" s="15" t="s">
        <v>114</v>
      </c>
      <c r="E63" s="15" t="s">
        <v>136</v>
      </c>
      <c r="F63" s="15" t="s">
        <v>43</v>
      </c>
      <c r="G63" s="15" t="s">
        <v>19</v>
      </c>
      <c r="H63" s="15" t="s">
        <v>25</v>
      </c>
      <c r="I63" s="18" t="s">
        <v>139</v>
      </c>
      <c r="J63" s="58" t="s">
        <v>137</v>
      </c>
      <c r="K63" s="15" t="s">
        <v>25</v>
      </c>
      <c r="L63" s="15" t="s">
        <v>19</v>
      </c>
      <c r="M63" s="15" t="s">
        <v>34</v>
      </c>
      <c r="N63" s="14" t="s">
        <v>19</v>
      </c>
      <c r="O63" s="16">
        <v>1320000</v>
      </c>
      <c r="P63" s="17">
        <v>12</v>
      </c>
      <c r="Q63" s="15" t="s">
        <v>71</v>
      </c>
      <c r="R63" s="14" t="s">
        <v>46</v>
      </c>
    </row>
    <row r="64" spans="1:18" ht="46" x14ac:dyDescent="0.25">
      <c r="A64" s="13">
        <v>60</v>
      </c>
      <c r="B64" s="45" t="s">
        <v>249</v>
      </c>
      <c r="C64" s="15" t="s">
        <v>18</v>
      </c>
      <c r="D64" s="15" t="s">
        <v>114</v>
      </c>
      <c r="E64" s="15" t="s">
        <v>136</v>
      </c>
      <c r="F64" s="15" t="s">
        <v>21</v>
      </c>
      <c r="G64" s="15" t="s">
        <v>250</v>
      </c>
      <c r="H64" s="15" t="s">
        <v>43</v>
      </c>
      <c r="I64" s="18" t="s">
        <v>251</v>
      </c>
      <c r="J64" s="58" t="s">
        <v>252</v>
      </c>
      <c r="K64" s="15" t="s">
        <v>25</v>
      </c>
      <c r="L64" s="15" t="s">
        <v>19</v>
      </c>
      <c r="M64" s="15" t="s">
        <v>38</v>
      </c>
      <c r="N64" s="14" t="s">
        <v>253</v>
      </c>
      <c r="O64" s="16">
        <v>1600000</v>
      </c>
      <c r="P64" s="17">
        <v>26</v>
      </c>
      <c r="Q64" s="15" t="s">
        <v>71</v>
      </c>
      <c r="R64" s="14" t="s">
        <v>46</v>
      </c>
    </row>
    <row r="65" spans="1:18" ht="57.5" x14ac:dyDescent="0.25">
      <c r="A65" s="13">
        <v>61</v>
      </c>
      <c r="B65" s="14" t="s">
        <v>259</v>
      </c>
      <c r="C65" s="15" t="s">
        <v>267</v>
      </c>
      <c r="D65" s="15" t="s">
        <v>268</v>
      </c>
      <c r="E65" s="15" t="s">
        <v>270</v>
      </c>
      <c r="F65" s="15" t="s">
        <v>21</v>
      </c>
      <c r="G65" s="15" t="s">
        <v>276</v>
      </c>
      <c r="H65" s="15" t="s">
        <v>43</v>
      </c>
      <c r="I65" s="14" t="s">
        <v>277</v>
      </c>
      <c r="J65" s="18" t="s">
        <v>278</v>
      </c>
      <c r="K65" s="15" t="s">
        <v>25</v>
      </c>
      <c r="L65" s="15" t="str">
        <f t="shared" ref="L65:L66" si="7">IF(K65="","PREENCHER COLUNA K",IF(K65="Não se aplica","-","Informar nº contrato (preferência) ou linha PAC"))</f>
        <v>-</v>
      </c>
      <c r="M65" s="15" t="s">
        <v>34</v>
      </c>
      <c r="N65" s="14" t="str">
        <f t="shared" ref="N65" si="8">IF(M65="Alto","Grau de Prioridade Alto: JUSTIFICAR",IF(M65="","PREENCHER COLUNA M","-"))</f>
        <v>-</v>
      </c>
      <c r="O65" s="16">
        <v>78000</v>
      </c>
      <c r="P65" s="17">
        <v>48</v>
      </c>
      <c r="Q65" s="15" t="s">
        <v>27</v>
      </c>
      <c r="R65" s="14" t="s">
        <v>52</v>
      </c>
    </row>
    <row r="66" spans="1:18" ht="69" x14ac:dyDescent="0.25">
      <c r="A66" s="13">
        <v>62</v>
      </c>
      <c r="B66" s="14" t="s">
        <v>259</v>
      </c>
      <c r="C66" s="25" t="s">
        <v>267</v>
      </c>
      <c r="D66" s="15" t="s">
        <v>268</v>
      </c>
      <c r="E66" s="15" t="s">
        <v>269</v>
      </c>
      <c r="F66" s="15" t="s">
        <v>21</v>
      </c>
      <c r="G66" s="15" t="s">
        <v>279</v>
      </c>
      <c r="H66" s="15" t="s">
        <v>43</v>
      </c>
      <c r="I66" s="18" t="s">
        <v>280</v>
      </c>
      <c r="J66" s="18" t="s">
        <v>281</v>
      </c>
      <c r="K66" s="15" t="s">
        <v>25</v>
      </c>
      <c r="L66" s="15" t="str">
        <f t="shared" si="7"/>
        <v>-</v>
      </c>
      <c r="M66" s="15" t="s">
        <v>38</v>
      </c>
      <c r="N66" s="14" t="s">
        <v>281</v>
      </c>
      <c r="O66" s="16">
        <v>1250000</v>
      </c>
      <c r="P66" s="17">
        <v>60</v>
      </c>
      <c r="Q66" s="15" t="s">
        <v>71</v>
      </c>
      <c r="R66" s="14" t="s">
        <v>28</v>
      </c>
    </row>
    <row r="67" spans="1:18" ht="69" x14ac:dyDescent="0.25">
      <c r="A67" s="13">
        <v>63</v>
      </c>
      <c r="B67" s="14" t="s">
        <v>263</v>
      </c>
      <c r="C67" s="15" t="s">
        <v>267</v>
      </c>
      <c r="D67" s="15" t="s">
        <v>19</v>
      </c>
      <c r="E67" s="15" t="s">
        <v>282</v>
      </c>
      <c r="F67" s="15" t="s">
        <v>21</v>
      </c>
      <c r="G67" s="15" t="s">
        <v>283</v>
      </c>
      <c r="H67" s="15" t="s">
        <v>43</v>
      </c>
      <c r="I67" s="14" t="s">
        <v>284</v>
      </c>
      <c r="J67" s="18" t="s">
        <v>326</v>
      </c>
      <c r="K67" s="15" t="s">
        <v>25</v>
      </c>
      <c r="L67" s="15" t="str">
        <f t="shared" ref="L67:L68" si="9">IF(K67="","PREENCHER COLUNA K",IF(K67="Não se aplica","-","Informar nº contrato (preferência) ou linha PAC"))</f>
        <v>-</v>
      </c>
      <c r="M67" s="15" t="s">
        <v>38</v>
      </c>
      <c r="N67" s="14" t="s">
        <v>285</v>
      </c>
      <c r="O67" s="16">
        <v>600000</v>
      </c>
      <c r="P67" s="17">
        <v>60</v>
      </c>
      <c r="Q67" s="15" t="s">
        <v>54</v>
      </c>
      <c r="R67" s="14" t="s">
        <v>52</v>
      </c>
    </row>
    <row r="68" spans="1:18" ht="69" x14ac:dyDescent="0.25">
      <c r="A68" s="13">
        <v>64</v>
      </c>
      <c r="B68" s="14" t="s">
        <v>67</v>
      </c>
      <c r="C68" s="15" t="s">
        <v>267</v>
      </c>
      <c r="D68" s="15" t="s">
        <v>271</v>
      </c>
      <c r="E68" s="15" t="s">
        <v>273</v>
      </c>
      <c r="F68" s="15" t="s">
        <v>21</v>
      </c>
      <c r="G68" s="15" t="s">
        <v>325</v>
      </c>
      <c r="H68" s="15" t="s">
        <v>43</v>
      </c>
      <c r="I68" s="14" t="s">
        <v>286</v>
      </c>
      <c r="J68" s="18" t="s">
        <v>324</v>
      </c>
      <c r="K68" s="15" t="s">
        <v>25</v>
      </c>
      <c r="L68" s="15" t="str">
        <f t="shared" si="9"/>
        <v>-</v>
      </c>
      <c r="M68" s="15" t="s">
        <v>38</v>
      </c>
      <c r="N68" s="47" t="s">
        <v>287</v>
      </c>
      <c r="O68" s="16">
        <v>1500000</v>
      </c>
      <c r="P68" s="17">
        <v>30</v>
      </c>
      <c r="Q68" s="15" t="s">
        <v>35</v>
      </c>
      <c r="R68" s="14" t="s">
        <v>28</v>
      </c>
    </row>
    <row r="69" spans="1:18" ht="46" x14ac:dyDescent="0.25">
      <c r="A69" s="13">
        <v>65</v>
      </c>
      <c r="B69" s="14" t="s">
        <v>67</v>
      </c>
      <c r="C69" s="15" t="s">
        <v>267</v>
      </c>
      <c r="D69" s="15" t="s">
        <v>271</v>
      </c>
      <c r="E69" s="48" t="s">
        <v>272</v>
      </c>
      <c r="F69" s="15" t="s">
        <v>21</v>
      </c>
      <c r="G69" s="15" t="s">
        <v>288</v>
      </c>
      <c r="H69" s="15" t="s">
        <v>21</v>
      </c>
      <c r="I69" s="14" t="s">
        <v>289</v>
      </c>
      <c r="J69" s="18" t="s">
        <v>290</v>
      </c>
      <c r="K69" s="15" t="s">
        <v>25</v>
      </c>
      <c r="L69" s="15" t="s">
        <v>19</v>
      </c>
      <c r="M69" s="15" t="s">
        <v>34</v>
      </c>
      <c r="N69" s="14" t="str">
        <f t="shared" ref="N69:N70" si="10">IF(M69="Alto","Grau de Prioridade Alto: JUSTIFICAR",IF(M69="","PREENCHER COLUNA M","-"))</f>
        <v>-</v>
      </c>
      <c r="O69" s="16">
        <v>900000</v>
      </c>
      <c r="P69" s="17">
        <v>30</v>
      </c>
      <c r="Q69" s="15" t="s">
        <v>27</v>
      </c>
      <c r="R69" s="14" t="s">
        <v>28</v>
      </c>
    </row>
    <row r="70" spans="1:18" ht="34.5" x14ac:dyDescent="0.25">
      <c r="A70" s="13">
        <v>66</v>
      </c>
      <c r="B70" s="18" t="s">
        <v>67</v>
      </c>
      <c r="C70" s="25" t="s">
        <v>267</v>
      </c>
      <c r="D70" s="24" t="s">
        <v>271</v>
      </c>
      <c r="E70" s="24" t="s">
        <v>273</v>
      </c>
      <c r="F70" s="24" t="s">
        <v>43</v>
      </c>
      <c r="G70" s="24" t="s">
        <v>19</v>
      </c>
      <c r="H70" s="24" t="s">
        <v>25</v>
      </c>
      <c r="I70" s="18" t="s">
        <v>274</v>
      </c>
      <c r="J70" s="18" t="s">
        <v>275</v>
      </c>
      <c r="K70" s="24" t="s">
        <v>25</v>
      </c>
      <c r="L70" s="24" t="str">
        <f t="shared" ref="L70" si="11">IF(K70="","PREENCHER COLUNA K",IF(K70="Não se aplica","-","Informar nº contrato (preferência) ou linha PAC"))</f>
        <v>-</v>
      </c>
      <c r="M70" s="24" t="s">
        <v>26</v>
      </c>
      <c r="N70" s="18" t="str">
        <f t="shared" si="10"/>
        <v>-</v>
      </c>
      <c r="O70" s="22">
        <v>7000</v>
      </c>
      <c r="P70" s="23">
        <v>12</v>
      </c>
      <c r="Q70" s="24" t="s">
        <v>71</v>
      </c>
      <c r="R70" s="18" t="s">
        <v>28</v>
      </c>
    </row>
    <row r="71" spans="1:18" ht="126.5" x14ac:dyDescent="0.25">
      <c r="A71" s="13">
        <v>67</v>
      </c>
      <c r="B71" s="14" t="s">
        <v>262</v>
      </c>
      <c r="C71" s="15" t="s">
        <v>291</v>
      </c>
      <c r="D71" s="15" t="s">
        <v>292</v>
      </c>
      <c r="E71" s="15" t="s">
        <v>293</v>
      </c>
      <c r="F71" s="15" t="s">
        <v>21</v>
      </c>
      <c r="G71" s="15" t="s">
        <v>294</v>
      </c>
      <c r="H71" s="15" t="s">
        <v>43</v>
      </c>
      <c r="I71" s="18" t="s">
        <v>295</v>
      </c>
      <c r="J71" s="18" t="s">
        <v>296</v>
      </c>
      <c r="K71" s="15" t="s">
        <v>25</v>
      </c>
      <c r="L71" s="15" t="s">
        <v>19</v>
      </c>
      <c r="M71" s="15" t="s">
        <v>38</v>
      </c>
      <c r="N71" s="14" t="s">
        <v>297</v>
      </c>
      <c r="O71" s="16">
        <v>6058.6680000000006</v>
      </c>
      <c r="P71" s="17">
        <v>12</v>
      </c>
      <c r="Q71" s="15" t="s">
        <v>101</v>
      </c>
      <c r="R71" s="14" t="s">
        <v>28</v>
      </c>
    </row>
    <row r="72" spans="1:18" ht="23.5" customHeight="1" x14ac:dyDescent="0.25">
      <c r="A72" s="13">
        <v>68</v>
      </c>
      <c r="B72" s="53" t="s">
        <v>135</v>
      </c>
      <c r="C72" s="15" t="s">
        <v>291</v>
      </c>
      <c r="D72" s="15" t="s">
        <v>298</v>
      </c>
      <c r="E72" s="15" t="s">
        <v>298</v>
      </c>
      <c r="F72" s="15" t="s">
        <v>43</v>
      </c>
      <c r="G72" s="15" t="s">
        <v>19</v>
      </c>
      <c r="H72" s="15" t="s">
        <v>25</v>
      </c>
      <c r="I72" s="18" t="s">
        <v>312</v>
      </c>
      <c r="J72" s="18" t="s">
        <v>299</v>
      </c>
      <c r="K72" s="15" t="s">
        <v>25</v>
      </c>
      <c r="L72" s="15" t="s">
        <v>19</v>
      </c>
      <c r="M72" s="15" t="s">
        <v>34</v>
      </c>
      <c r="N72" s="15" t="s">
        <v>19</v>
      </c>
      <c r="O72" s="16">
        <v>15000</v>
      </c>
      <c r="P72" s="17">
        <v>12</v>
      </c>
      <c r="Q72" s="15" t="s">
        <v>95</v>
      </c>
      <c r="R72" s="14" t="s">
        <v>256</v>
      </c>
    </row>
    <row r="73" spans="1:18" ht="23.5" customHeight="1" x14ac:dyDescent="0.25">
      <c r="A73" s="13">
        <v>69</v>
      </c>
      <c r="B73" s="53" t="s">
        <v>59</v>
      </c>
      <c r="C73" s="15" t="s">
        <v>291</v>
      </c>
      <c r="D73" s="15" t="s">
        <v>298</v>
      </c>
      <c r="E73" s="15" t="s">
        <v>298</v>
      </c>
      <c r="F73" s="15" t="s">
        <v>43</v>
      </c>
      <c r="G73" s="15" t="s">
        <v>19</v>
      </c>
      <c r="H73" s="15" t="s">
        <v>25</v>
      </c>
      <c r="I73" s="18" t="s">
        <v>300</v>
      </c>
      <c r="J73" s="18" t="s">
        <v>300</v>
      </c>
      <c r="K73" s="15" t="s">
        <v>25</v>
      </c>
      <c r="L73" s="15" t="s">
        <v>19</v>
      </c>
      <c r="M73" s="15" t="s">
        <v>34</v>
      </c>
      <c r="N73" s="15" t="s">
        <v>19</v>
      </c>
      <c r="O73" s="16">
        <v>13000</v>
      </c>
      <c r="P73" s="17">
        <v>12</v>
      </c>
      <c r="Q73" s="15" t="s">
        <v>95</v>
      </c>
      <c r="R73" s="14" t="s">
        <v>256</v>
      </c>
    </row>
    <row r="74" spans="1:18" ht="23.5" customHeight="1" x14ac:dyDescent="0.25">
      <c r="A74" s="13">
        <v>70</v>
      </c>
      <c r="B74" s="53" t="s">
        <v>258</v>
      </c>
      <c r="C74" s="15" t="s">
        <v>291</v>
      </c>
      <c r="D74" s="15" t="s">
        <v>298</v>
      </c>
      <c r="E74" s="15" t="s">
        <v>298</v>
      </c>
      <c r="F74" s="15" t="s">
        <v>43</v>
      </c>
      <c r="G74" s="15" t="s">
        <v>19</v>
      </c>
      <c r="H74" s="15" t="s">
        <v>25</v>
      </c>
      <c r="I74" s="18" t="s">
        <v>301</v>
      </c>
      <c r="J74" s="18" t="s">
        <v>301</v>
      </c>
      <c r="K74" s="15" t="s">
        <v>25</v>
      </c>
      <c r="L74" s="15" t="s">
        <v>19</v>
      </c>
      <c r="M74" s="15" t="s">
        <v>34</v>
      </c>
      <c r="N74" s="15" t="s">
        <v>19</v>
      </c>
      <c r="O74" s="16">
        <v>13000</v>
      </c>
      <c r="P74" s="17">
        <v>12</v>
      </c>
      <c r="Q74" s="15" t="s">
        <v>68</v>
      </c>
      <c r="R74" s="14" t="s">
        <v>256</v>
      </c>
    </row>
    <row r="75" spans="1:18" ht="23.5" customHeight="1" x14ac:dyDescent="0.25">
      <c r="A75" s="13">
        <v>71</v>
      </c>
      <c r="B75" s="53" t="s">
        <v>59</v>
      </c>
      <c r="C75" s="15" t="s">
        <v>291</v>
      </c>
      <c r="D75" s="15" t="s">
        <v>298</v>
      </c>
      <c r="E75" s="15" t="s">
        <v>298</v>
      </c>
      <c r="F75" s="15" t="s">
        <v>43</v>
      </c>
      <c r="G75" s="15" t="s">
        <v>19</v>
      </c>
      <c r="H75" s="15" t="s">
        <v>25</v>
      </c>
      <c r="I75" s="18" t="s">
        <v>302</v>
      </c>
      <c r="J75" s="18" t="s">
        <v>302</v>
      </c>
      <c r="K75" s="15" t="s">
        <v>25</v>
      </c>
      <c r="L75" s="15" t="s">
        <v>19</v>
      </c>
      <c r="M75" s="15" t="s">
        <v>34</v>
      </c>
      <c r="N75" s="15" t="s">
        <v>19</v>
      </c>
      <c r="O75" s="16">
        <v>25000</v>
      </c>
      <c r="P75" s="17">
        <v>12</v>
      </c>
      <c r="Q75" s="15" t="s">
        <v>68</v>
      </c>
      <c r="R75" s="14" t="s">
        <v>256</v>
      </c>
    </row>
    <row r="76" spans="1:18" s="50" customFormat="1" ht="23.5" customHeight="1" x14ac:dyDescent="0.35">
      <c r="A76" s="13">
        <v>72</v>
      </c>
      <c r="B76" s="14" t="s">
        <v>264</v>
      </c>
      <c r="C76" s="15" t="s">
        <v>291</v>
      </c>
      <c r="D76" s="15" t="s">
        <v>19</v>
      </c>
      <c r="E76" s="15" t="s">
        <v>303</v>
      </c>
      <c r="F76" s="15" t="s">
        <v>43</v>
      </c>
      <c r="G76" s="15" t="s">
        <v>19</v>
      </c>
      <c r="H76" s="15" t="s">
        <v>25</v>
      </c>
      <c r="I76" s="18" t="s">
        <v>313</v>
      </c>
      <c r="J76" s="18" t="s">
        <v>314</v>
      </c>
      <c r="K76" s="15" t="s">
        <v>25</v>
      </c>
      <c r="L76" s="15" t="s">
        <v>19</v>
      </c>
      <c r="M76" s="15" t="s">
        <v>26</v>
      </c>
      <c r="N76" s="15" t="s">
        <v>19</v>
      </c>
      <c r="O76" s="16">
        <v>30000</v>
      </c>
      <c r="P76" s="17">
        <v>1</v>
      </c>
      <c r="Q76" s="15" t="s">
        <v>27</v>
      </c>
      <c r="R76" s="14" t="s">
        <v>255</v>
      </c>
    </row>
    <row r="77" spans="1:18" ht="23.5" customHeight="1" x14ac:dyDescent="0.25">
      <c r="A77" s="13">
        <v>73</v>
      </c>
      <c r="B77" s="14" t="s">
        <v>264</v>
      </c>
      <c r="C77" s="15" t="s">
        <v>291</v>
      </c>
      <c r="D77" s="15" t="s">
        <v>19</v>
      </c>
      <c r="E77" s="15" t="s">
        <v>303</v>
      </c>
      <c r="F77" s="15" t="s">
        <v>43</v>
      </c>
      <c r="G77" s="15" t="s">
        <v>19</v>
      </c>
      <c r="H77" s="15" t="s">
        <v>25</v>
      </c>
      <c r="I77" s="18" t="s">
        <v>315</v>
      </c>
      <c r="J77" s="18" t="s">
        <v>316</v>
      </c>
      <c r="K77" s="15" t="s">
        <v>25</v>
      </c>
      <c r="L77" s="15" t="s">
        <v>19</v>
      </c>
      <c r="M77" s="15" t="s">
        <v>26</v>
      </c>
      <c r="N77" s="15" t="s">
        <v>19</v>
      </c>
      <c r="O77" s="16">
        <v>40000</v>
      </c>
      <c r="P77" s="17">
        <v>1</v>
      </c>
      <c r="Q77" s="15" t="s">
        <v>95</v>
      </c>
      <c r="R77" s="14" t="s">
        <v>255</v>
      </c>
    </row>
    <row r="78" spans="1:18" ht="34.5" x14ac:dyDescent="0.25">
      <c r="A78" s="13">
        <v>74</v>
      </c>
      <c r="B78" s="53" t="s">
        <v>79</v>
      </c>
      <c r="C78" s="15" t="s">
        <v>291</v>
      </c>
      <c r="D78" s="51" t="s">
        <v>304</v>
      </c>
      <c r="E78" s="51" t="s">
        <v>305</v>
      </c>
      <c r="F78" s="15" t="s">
        <v>43</v>
      </c>
      <c r="G78" s="15" t="s">
        <v>19</v>
      </c>
      <c r="H78" s="15" t="s">
        <v>43</v>
      </c>
      <c r="I78" s="46" t="s">
        <v>317</v>
      </c>
      <c r="J78" s="58" t="s">
        <v>306</v>
      </c>
      <c r="K78" s="15" t="s">
        <v>25</v>
      </c>
      <c r="L78" s="15" t="s">
        <v>19</v>
      </c>
      <c r="M78" s="15" t="s">
        <v>34</v>
      </c>
      <c r="N78" s="15" t="s">
        <v>19</v>
      </c>
      <c r="O78" s="52">
        <v>3200000</v>
      </c>
      <c r="P78" s="51">
        <v>24</v>
      </c>
      <c r="Q78" s="15" t="s">
        <v>93</v>
      </c>
      <c r="R78" s="14" t="s">
        <v>52</v>
      </c>
    </row>
    <row r="79" spans="1:18" ht="46" x14ac:dyDescent="0.25">
      <c r="A79" s="13">
        <v>75</v>
      </c>
      <c r="B79" s="53" t="s">
        <v>260</v>
      </c>
      <c r="C79" s="15" t="s">
        <v>291</v>
      </c>
      <c r="D79" s="51" t="s">
        <v>304</v>
      </c>
      <c r="E79" s="51" t="s">
        <v>305</v>
      </c>
      <c r="F79" s="15" t="s">
        <v>43</v>
      </c>
      <c r="G79" s="15" t="s">
        <v>19</v>
      </c>
      <c r="H79" s="15" t="s">
        <v>43</v>
      </c>
      <c r="I79" s="18" t="s">
        <v>307</v>
      </c>
      <c r="J79" s="18" t="s">
        <v>308</v>
      </c>
      <c r="K79" s="15" t="s">
        <v>25</v>
      </c>
      <c r="L79" s="15" t="s">
        <v>19</v>
      </c>
      <c r="M79" s="15" t="s">
        <v>34</v>
      </c>
      <c r="N79" s="15" t="s">
        <v>19</v>
      </c>
      <c r="O79" s="16">
        <v>1000000</v>
      </c>
      <c r="P79" s="17">
        <v>12</v>
      </c>
      <c r="Q79" s="15" t="s">
        <v>95</v>
      </c>
      <c r="R79" s="14" t="s">
        <v>255</v>
      </c>
    </row>
    <row r="80" spans="1:18" ht="69" x14ac:dyDescent="0.25">
      <c r="A80" s="13">
        <v>76</v>
      </c>
      <c r="B80" s="14" t="s">
        <v>94</v>
      </c>
      <c r="C80" s="15" t="s">
        <v>291</v>
      </c>
      <c r="D80" s="15" t="s">
        <v>309</v>
      </c>
      <c r="E80" s="15" t="s">
        <v>19</v>
      </c>
      <c r="F80" s="15" t="s">
        <v>43</v>
      </c>
      <c r="G80" s="15" t="s">
        <v>19</v>
      </c>
      <c r="H80" s="15" t="s">
        <v>25</v>
      </c>
      <c r="I80" s="49" t="s">
        <v>310</v>
      </c>
      <c r="J80" s="18" t="s">
        <v>311</v>
      </c>
      <c r="K80" s="15" t="s">
        <v>25</v>
      </c>
      <c r="L80" s="15" t="s">
        <v>19</v>
      </c>
      <c r="M80" s="15" t="s">
        <v>26</v>
      </c>
      <c r="N80" s="15" t="s">
        <v>19</v>
      </c>
      <c r="O80" s="22">
        <v>80000</v>
      </c>
      <c r="P80" s="23">
        <v>1</v>
      </c>
      <c r="Q80" s="15" t="s">
        <v>68</v>
      </c>
      <c r="R80" s="14" t="s">
        <v>52</v>
      </c>
    </row>
    <row r="81" spans="1:18" ht="115" x14ac:dyDescent="0.25">
      <c r="A81" s="13">
        <v>77</v>
      </c>
      <c r="B81" s="14" t="s">
        <v>94</v>
      </c>
      <c r="C81" s="15" t="s">
        <v>291</v>
      </c>
      <c r="D81" s="15" t="s">
        <v>309</v>
      </c>
      <c r="E81" s="15" t="s">
        <v>19</v>
      </c>
      <c r="F81" s="15" t="s">
        <v>43</v>
      </c>
      <c r="G81" s="15" t="s">
        <v>19</v>
      </c>
      <c r="H81" s="15" t="s">
        <v>25</v>
      </c>
      <c r="I81" s="49" t="s">
        <v>318</v>
      </c>
      <c r="J81" s="18" t="s">
        <v>319</v>
      </c>
      <c r="K81" s="15" t="s">
        <v>25</v>
      </c>
      <c r="L81" s="15" t="s">
        <v>19</v>
      </c>
      <c r="M81" s="15" t="s">
        <v>34</v>
      </c>
      <c r="N81" s="15" t="s">
        <v>19</v>
      </c>
      <c r="O81" s="22">
        <v>400000</v>
      </c>
      <c r="P81" s="23">
        <v>18</v>
      </c>
      <c r="Q81" s="15" t="s">
        <v>93</v>
      </c>
      <c r="R81" s="14" t="s">
        <v>52</v>
      </c>
    </row>
    <row r="82" spans="1:18" s="11" customFormat="1" ht="81" customHeight="1" x14ac:dyDescent="0.25">
      <c r="A82" s="13">
        <v>78</v>
      </c>
      <c r="B82" s="14" t="s">
        <v>259</v>
      </c>
      <c r="C82" s="15" t="s">
        <v>291</v>
      </c>
      <c r="D82" s="15" t="s">
        <v>320</v>
      </c>
      <c r="E82" s="15" t="s">
        <v>19</v>
      </c>
      <c r="F82" s="15" t="s">
        <v>21</v>
      </c>
      <c r="G82" s="15" t="s">
        <v>321</v>
      </c>
      <c r="H82" s="15" t="s">
        <v>43</v>
      </c>
      <c r="I82" s="18" t="s">
        <v>322</v>
      </c>
      <c r="J82" s="14" t="s">
        <v>323</v>
      </c>
      <c r="K82" s="15" t="s">
        <v>25</v>
      </c>
      <c r="L82" s="15" t="s">
        <v>19</v>
      </c>
      <c r="M82" s="15" t="s">
        <v>26</v>
      </c>
      <c r="N82" s="15" t="s">
        <v>19</v>
      </c>
      <c r="O82" s="16">
        <v>246000</v>
      </c>
      <c r="P82" s="17">
        <v>24</v>
      </c>
      <c r="Q82" s="15" t="s">
        <v>101</v>
      </c>
      <c r="R82" s="14" t="s">
        <v>256</v>
      </c>
    </row>
    <row r="83" spans="1:18" ht="34.5" x14ac:dyDescent="0.25">
      <c r="A83" s="13">
        <v>79</v>
      </c>
      <c r="B83" s="55" t="s">
        <v>261</v>
      </c>
      <c r="C83" s="15" t="s">
        <v>332</v>
      </c>
      <c r="D83" s="15" t="s">
        <v>333</v>
      </c>
      <c r="E83" s="15" t="s">
        <v>334</v>
      </c>
      <c r="F83" s="15" t="s">
        <v>43</v>
      </c>
      <c r="G83" s="15" t="s">
        <v>19</v>
      </c>
      <c r="H83" s="15" t="s">
        <v>25</v>
      </c>
      <c r="I83" s="49" t="s">
        <v>335</v>
      </c>
      <c r="J83" s="18" t="s">
        <v>340</v>
      </c>
      <c r="K83" s="15" t="s">
        <v>32</v>
      </c>
      <c r="L83" s="15" t="s">
        <v>336</v>
      </c>
      <c r="M83" s="15" t="s">
        <v>34</v>
      </c>
      <c r="N83" s="14" t="str">
        <f t="shared" ref="N83:N87" si="12">IF(M83="Alto","Grau de Prioridade Alto: JUSTIFICAR",IF(M83="","PREENCHER COLUNA M","-"))</f>
        <v>-</v>
      </c>
      <c r="O83" s="16">
        <v>3000</v>
      </c>
      <c r="P83" s="17">
        <v>12</v>
      </c>
      <c r="Q83" s="15" t="s">
        <v>61</v>
      </c>
      <c r="R83" s="14" t="s">
        <v>28</v>
      </c>
    </row>
    <row r="84" spans="1:18" ht="34.5" x14ac:dyDescent="0.25">
      <c r="A84" s="13">
        <v>80</v>
      </c>
      <c r="B84" s="14" t="s">
        <v>261</v>
      </c>
      <c r="C84" s="15" t="s">
        <v>332</v>
      </c>
      <c r="D84" s="15" t="s">
        <v>333</v>
      </c>
      <c r="E84" s="15" t="s">
        <v>337</v>
      </c>
      <c r="F84" s="15" t="s">
        <v>21</v>
      </c>
      <c r="G84" s="15" t="s">
        <v>338</v>
      </c>
      <c r="H84" s="15" t="s">
        <v>21</v>
      </c>
      <c r="I84" s="49" t="s">
        <v>339</v>
      </c>
      <c r="J84" s="18" t="s">
        <v>340</v>
      </c>
      <c r="K84" s="15" t="s">
        <v>32</v>
      </c>
      <c r="L84" s="15" t="s">
        <v>336</v>
      </c>
      <c r="M84" s="15" t="s">
        <v>34</v>
      </c>
      <c r="N84" s="14" t="str">
        <f t="shared" si="12"/>
        <v>-</v>
      </c>
      <c r="O84" s="16">
        <v>2000</v>
      </c>
      <c r="P84" s="17">
        <v>12</v>
      </c>
      <c r="Q84" s="15" t="s">
        <v>47</v>
      </c>
      <c r="R84" s="14" t="s">
        <v>28</v>
      </c>
    </row>
    <row r="85" spans="1:18" ht="57.5" x14ac:dyDescent="0.25">
      <c r="A85" s="13">
        <v>81</v>
      </c>
      <c r="B85" s="19" t="s">
        <v>356</v>
      </c>
      <c r="C85" s="15" t="s">
        <v>332</v>
      </c>
      <c r="D85" s="15" t="s">
        <v>333</v>
      </c>
      <c r="E85" s="15" t="s">
        <v>342</v>
      </c>
      <c r="F85" s="15" t="s">
        <v>21</v>
      </c>
      <c r="G85" s="15" t="s">
        <v>357</v>
      </c>
      <c r="H85" s="15" t="s">
        <v>21</v>
      </c>
      <c r="I85" s="49" t="s">
        <v>358</v>
      </c>
      <c r="J85" s="18" t="s">
        <v>359</v>
      </c>
      <c r="K85" s="15" t="s">
        <v>25</v>
      </c>
      <c r="L85" s="19" t="str">
        <f t="shared" ref="L85:L89" si="13">IF(K85="","PREENCHER COLUNA K",IF(K85="Não se aplica","-","Informar nº contrato (preferência) ou linha PAC"))</f>
        <v>-</v>
      </c>
      <c r="M85" s="15" t="s">
        <v>38</v>
      </c>
      <c r="N85" s="49" t="s">
        <v>360</v>
      </c>
      <c r="O85" s="16">
        <v>525000</v>
      </c>
      <c r="P85" s="17">
        <v>30</v>
      </c>
      <c r="Q85" s="15" t="s">
        <v>47</v>
      </c>
      <c r="R85" s="19" t="s">
        <v>28</v>
      </c>
    </row>
    <row r="86" spans="1:18" ht="23" x14ac:dyDescent="0.25">
      <c r="A86" s="13">
        <v>82</v>
      </c>
      <c r="B86" s="19" t="s">
        <v>361</v>
      </c>
      <c r="C86" s="15" t="s">
        <v>332</v>
      </c>
      <c r="D86" s="15" t="s">
        <v>333</v>
      </c>
      <c r="E86" s="15" t="s">
        <v>342</v>
      </c>
      <c r="F86" s="15" t="s">
        <v>43</v>
      </c>
      <c r="G86" s="15" t="s">
        <v>19</v>
      </c>
      <c r="H86" s="15" t="s">
        <v>25</v>
      </c>
      <c r="I86" s="49" t="s">
        <v>362</v>
      </c>
      <c r="J86" s="18" t="s">
        <v>363</v>
      </c>
      <c r="K86" s="15" t="s">
        <v>25</v>
      </c>
      <c r="L86" s="19" t="str">
        <f t="shared" si="13"/>
        <v>-</v>
      </c>
      <c r="M86" s="15" t="s">
        <v>34</v>
      </c>
      <c r="N86" s="14" t="str">
        <f t="shared" si="12"/>
        <v>-</v>
      </c>
      <c r="O86" s="16">
        <v>2200</v>
      </c>
      <c r="P86" s="17">
        <v>3</v>
      </c>
      <c r="Q86" s="15" t="s">
        <v>27</v>
      </c>
      <c r="R86" s="12" t="s">
        <v>28</v>
      </c>
    </row>
    <row r="87" spans="1:18" ht="23" x14ac:dyDescent="0.25">
      <c r="A87" s="13">
        <v>83</v>
      </c>
      <c r="B87" s="12" t="s">
        <v>364</v>
      </c>
      <c r="C87" s="15" t="s">
        <v>332</v>
      </c>
      <c r="D87" s="15" t="s">
        <v>333</v>
      </c>
      <c r="E87" s="15" t="s">
        <v>342</v>
      </c>
      <c r="F87" s="15" t="s">
        <v>43</v>
      </c>
      <c r="G87" s="15" t="s">
        <v>19</v>
      </c>
      <c r="H87" s="15" t="s">
        <v>25</v>
      </c>
      <c r="I87" s="49" t="s">
        <v>365</v>
      </c>
      <c r="J87" s="18" t="s">
        <v>363</v>
      </c>
      <c r="K87" s="15" t="s">
        <v>25</v>
      </c>
      <c r="L87" s="19" t="str">
        <f t="shared" si="13"/>
        <v>-</v>
      </c>
      <c r="M87" s="15" t="s">
        <v>34</v>
      </c>
      <c r="N87" s="14" t="str">
        <f t="shared" si="12"/>
        <v>-</v>
      </c>
      <c r="O87" s="16">
        <v>350</v>
      </c>
      <c r="P87" s="17">
        <v>3</v>
      </c>
      <c r="Q87" s="15" t="s">
        <v>27</v>
      </c>
      <c r="R87" s="12" t="s">
        <v>28</v>
      </c>
    </row>
    <row r="88" spans="1:18" ht="57.5" x14ac:dyDescent="0.25">
      <c r="A88" s="13">
        <v>84</v>
      </c>
      <c r="B88" s="14" t="s">
        <v>341</v>
      </c>
      <c r="C88" s="15" t="s">
        <v>332</v>
      </c>
      <c r="D88" s="15" t="s">
        <v>333</v>
      </c>
      <c r="E88" s="15" t="s">
        <v>342</v>
      </c>
      <c r="F88" s="15" t="s">
        <v>21</v>
      </c>
      <c r="G88" s="15" t="s">
        <v>343</v>
      </c>
      <c r="H88" s="15" t="s">
        <v>43</v>
      </c>
      <c r="I88" s="49" t="s">
        <v>344</v>
      </c>
      <c r="J88" s="18" t="s">
        <v>366</v>
      </c>
      <c r="K88" s="15" t="s">
        <v>32</v>
      </c>
      <c r="L88" s="15" t="s">
        <v>345</v>
      </c>
      <c r="M88" s="15" t="s">
        <v>38</v>
      </c>
      <c r="N88" s="19" t="s">
        <v>346</v>
      </c>
      <c r="O88" s="16">
        <v>1500</v>
      </c>
      <c r="P88" s="17">
        <v>12</v>
      </c>
      <c r="Q88" s="15" t="s">
        <v>61</v>
      </c>
      <c r="R88" s="19" t="s">
        <v>28</v>
      </c>
    </row>
    <row r="89" spans="1:18" ht="23" x14ac:dyDescent="0.25">
      <c r="A89" s="13">
        <v>85</v>
      </c>
      <c r="B89" s="14" t="s">
        <v>55</v>
      </c>
      <c r="C89" s="15" t="s">
        <v>332</v>
      </c>
      <c r="D89" s="15" t="s">
        <v>333</v>
      </c>
      <c r="E89" s="15" t="s">
        <v>347</v>
      </c>
      <c r="F89" s="15" t="s">
        <v>43</v>
      </c>
      <c r="G89" s="15" t="s">
        <v>19</v>
      </c>
      <c r="H89" s="15" t="s">
        <v>43</v>
      </c>
      <c r="I89" s="49" t="s">
        <v>367</v>
      </c>
      <c r="J89" s="18" t="s">
        <v>368</v>
      </c>
      <c r="K89" s="15" t="s">
        <v>25</v>
      </c>
      <c r="L89" s="14" t="str">
        <f t="shared" si="13"/>
        <v>-</v>
      </c>
      <c r="M89" s="15" t="s">
        <v>26</v>
      </c>
      <c r="N89" s="14" t="str">
        <f t="shared" ref="N89:N93" si="14">IF(M89="Alto","Grau de Prioridade Alto: JUSTIFICAR",IF(M89="","PREENCHER COLUNA M","-"))</f>
        <v>-</v>
      </c>
      <c r="O89" s="16">
        <v>240000</v>
      </c>
      <c r="P89" s="17">
        <v>60</v>
      </c>
      <c r="Q89" s="15" t="s">
        <v>101</v>
      </c>
      <c r="R89" s="14" t="s">
        <v>254</v>
      </c>
    </row>
    <row r="90" spans="1:18" ht="34.5" x14ac:dyDescent="0.25">
      <c r="A90" s="13">
        <v>86</v>
      </c>
      <c r="B90" s="14" t="s">
        <v>261</v>
      </c>
      <c r="C90" s="15" t="s">
        <v>332</v>
      </c>
      <c r="D90" s="15" t="s">
        <v>333</v>
      </c>
      <c r="E90" s="15" t="s">
        <v>347</v>
      </c>
      <c r="F90" s="15" t="s">
        <v>43</v>
      </c>
      <c r="G90" s="15" t="s">
        <v>19</v>
      </c>
      <c r="H90" s="15" t="s">
        <v>25</v>
      </c>
      <c r="I90" s="49" t="s">
        <v>348</v>
      </c>
      <c r="J90" s="18" t="s">
        <v>340</v>
      </c>
      <c r="K90" s="15" t="s">
        <v>32</v>
      </c>
      <c r="L90" s="15" t="s">
        <v>336</v>
      </c>
      <c r="M90" s="15" t="s">
        <v>34</v>
      </c>
      <c r="N90" s="14" t="str">
        <f>IF(M90="Alto","Grau de Prioridade Alto: JUSTIFICAR",IF(M90="","PREENCHER COLUNA M","-"))</f>
        <v>-</v>
      </c>
      <c r="O90" s="56">
        <v>6000</v>
      </c>
      <c r="P90" s="17">
        <v>12</v>
      </c>
      <c r="Q90" s="15" t="s">
        <v>61</v>
      </c>
      <c r="R90" s="14" t="s">
        <v>254</v>
      </c>
    </row>
    <row r="91" spans="1:18" ht="57.5" x14ac:dyDescent="0.25">
      <c r="A91" s="13">
        <v>87</v>
      </c>
      <c r="B91" s="55" t="s">
        <v>94</v>
      </c>
      <c r="C91" s="15" t="s">
        <v>332</v>
      </c>
      <c r="D91" s="15" t="s">
        <v>349</v>
      </c>
      <c r="E91" s="15" t="s">
        <v>19</v>
      </c>
      <c r="F91" s="15" t="s">
        <v>43</v>
      </c>
      <c r="G91" s="15" t="s">
        <v>19</v>
      </c>
      <c r="H91" s="15" t="s">
        <v>43</v>
      </c>
      <c r="I91" s="49" t="s">
        <v>369</v>
      </c>
      <c r="J91" s="18" t="s">
        <v>350</v>
      </c>
      <c r="K91" s="15" t="s">
        <v>25</v>
      </c>
      <c r="L91" s="14" t="s">
        <v>19</v>
      </c>
      <c r="M91" s="15" t="s">
        <v>26</v>
      </c>
      <c r="N91" s="14" t="str">
        <f t="shared" si="14"/>
        <v>-</v>
      </c>
      <c r="O91" s="22">
        <v>80000</v>
      </c>
      <c r="P91" s="23">
        <v>12</v>
      </c>
      <c r="Q91" s="15" t="s">
        <v>61</v>
      </c>
      <c r="R91" s="14" t="s">
        <v>254</v>
      </c>
    </row>
    <row r="92" spans="1:18" ht="34.5" x14ac:dyDescent="0.25">
      <c r="A92" s="13">
        <v>88</v>
      </c>
      <c r="B92" s="57" t="s">
        <v>147</v>
      </c>
      <c r="C92" s="15" t="s">
        <v>332</v>
      </c>
      <c r="D92" s="15" t="s">
        <v>333</v>
      </c>
      <c r="E92" s="15" t="s">
        <v>351</v>
      </c>
      <c r="F92" s="15" t="s">
        <v>21</v>
      </c>
      <c r="G92" s="15" t="s">
        <v>370</v>
      </c>
      <c r="H92" s="15" t="s">
        <v>43</v>
      </c>
      <c r="I92" s="49" t="s">
        <v>371</v>
      </c>
      <c r="J92" s="18" t="s">
        <v>355</v>
      </c>
      <c r="K92" s="15" t="s">
        <v>25</v>
      </c>
      <c r="L92" s="14" t="str">
        <f t="shared" ref="L92" si="15">IF(K92="","PREENCHER COLUNA K",IF(K92="Não se aplica","-","Informar nº contrato (preferência) ou linha PAC"))</f>
        <v>-</v>
      </c>
      <c r="M92" s="15" t="s">
        <v>34</v>
      </c>
      <c r="N92" s="14" t="str">
        <f t="shared" si="14"/>
        <v>-</v>
      </c>
      <c r="O92" s="16">
        <v>240000</v>
      </c>
      <c r="P92" s="17">
        <v>36</v>
      </c>
      <c r="Q92" s="15" t="s">
        <v>47</v>
      </c>
      <c r="R92" s="14" t="s">
        <v>46</v>
      </c>
    </row>
    <row r="93" spans="1:18" ht="23" x14ac:dyDescent="0.25">
      <c r="A93" s="13">
        <v>89</v>
      </c>
      <c r="B93" s="57" t="s">
        <v>261</v>
      </c>
      <c r="C93" s="15" t="s">
        <v>332</v>
      </c>
      <c r="D93" s="15" t="s">
        <v>333</v>
      </c>
      <c r="E93" s="15" t="s">
        <v>351</v>
      </c>
      <c r="F93" s="15" t="s">
        <v>21</v>
      </c>
      <c r="G93" s="15" t="s">
        <v>352</v>
      </c>
      <c r="H93" s="15" t="s">
        <v>43</v>
      </c>
      <c r="I93" s="49" t="s">
        <v>353</v>
      </c>
      <c r="J93" s="18" t="s">
        <v>340</v>
      </c>
      <c r="K93" s="15" t="s">
        <v>32</v>
      </c>
      <c r="L93" s="15" t="s">
        <v>354</v>
      </c>
      <c r="M93" s="15" t="s">
        <v>34</v>
      </c>
      <c r="N93" s="14" t="str">
        <f t="shared" si="14"/>
        <v>-</v>
      </c>
      <c r="O93" s="16">
        <v>1800</v>
      </c>
      <c r="P93" s="17">
        <v>12</v>
      </c>
      <c r="Q93" s="15" t="s">
        <v>61</v>
      </c>
      <c r="R93" s="14" t="s">
        <v>256</v>
      </c>
    </row>
  </sheetData>
  <autoFilter ref="A4:R93" xr:uid="{3938154A-ABC0-4AF9-9D22-5E6320C4F2AF}"/>
  <mergeCells count="2">
    <mergeCell ref="A2:C2"/>
    <mergeCell ref="F2:H2"/>
  </mergeCells>
  <conditionalFormatting sqref="B5:B53">
    <cfRule type="containsText" dxfId="224" priority="10" operator="containsText" text="&quot;Copiar e Colar&quot; da coluna &quot;C&quot; da aba &quot;Contas Cosif&quot;. Pode ter mais de uma conta para cada contratação.">
      <formula>NOT(ISERROR(SEARCH("""Copiar e Colar"" da coluna ""C"" da aba ""Contas Cosif"". Pode ter mais de uma conta para cada contratação.",B5)))</formula>
    </cfRule>
  </conditionalFormatting>
  <conditionalFormatting sqref="B23:B34 C56:I64 K59:R64">
    <cfRule type="containsBlanks" dxfId="223" priority="82">
      <formula>LEN(TRIM(B23))=0</formula>
    </cfRule>
  </conditionalFormatting>
  <conditionalFormatting sqref="B65:B75">
    <cfRule type="containsText" dxfId="222" priority="62" operator="containsText" text="&quot;Copiar e Colar&quot; da coluna &quot;C&quot; da aba &quot;Contas Cosif&quot;. Pode ter mais de uma conta para cada contratação.">
      <formula>NOT(ISERROR(SEARCH("""Copiar e Colar"" da coluna ""C"" da aba ""Contas Cosif"". Pode ter mais de uma conta para cada contratação.",B65)))</formula>
    </cfRule>
  </conditionalFormatting>
  <conditionalFormatting sqref="B78:B86">
    <cfRule type="containsText" dxfId="221" priority="37" operator="containsText" text="&quot;Copiar e Colar&quot; da coluna &quot;C&quot; da aba &quot;Contas Cosif&quot;. Pode ter mais de uma conta para cada contratação.">
      <formula>NOT(ISERROR(SEARCH("""Copiar e Colar"" da coluna ""C"" da aba ""Contas Cosif"". Pode ter mais de uma conta para cada contratação.",B78)))</formula>
    </cfRule>
  </conditionalFormatting>
  <conditionalFormatting sqref="B88:B93">
    <cfRule type="containsText" dxfId="220" priority="21" operator="containsText" text="&quot;Copiar e Colar&quot; da coluna &quot;C&quot; da aba &quot;Contas Cosif&quot;. Pode ter mais de uma conta para cada contratação.">
      <formula>NOT(ISERROR(SEARCH("""Copiar e Colar"" da coluna ""C"" da aba ""Contas Cosif"". Pode ter mais de uma conta para cada contratação.",B88)))</formula>
    </cfRule>
  </conditionalFormatting>
  <conditionalFormatting sqref="B22:H22">
    <cfRule type="containsBlanks" dxfId="219" priority="122">
      <formula>LEN(TRIM(B22))=0</formula>
    </cfRule>
  </conditionalFormatting>
  <conditionalFormatting sqref="B71:K82">
    <cfRule type="containsBlanks" dxfId="218" priority="48">
      <formula>LEN(TRIM(B71))=0</formula>
    </cfRule>
  </conditionalFormatting>
  <conditionalFormatting sqref="B88:M88">
    <cfRule type="containsBlanks" dxfId="217" priority="27">
      <formula>LEN(TRIM(B88))=0</formula>
    </cfRule>
  </conditionalFormatting>
  <conditionalFormatting sqref="B83:Q83 B84:R84">
    <cfRule type="containsBlanks" dxfId="216" priority="38">
      <formula>LEN(TRIM(B83))=0</formula>
    </cfRule>
  </conditionalFormatting>
  <conditionalFormatting sqref="B5:R21">
    <cfRule type="containsBlanks" dxfId="215" priority="71">
      <formula>LEN(TRIM(B5))=0</formula>
    </cfRule>
  </conditionalFormatting>
  <conditionalFormatting sqref="B36:R51">
    <cfRule type="containsBlanks" dxfId="214" priority="144">
      <formula>LEN(TRIM(B36))=0</formula>
    </cfRule>
  </conditionalFormatting>
  <conditionalFormatting sqref="B50:R50">
    <cfRule type="containsBlanks" dxfId="213" priority="275">
      <formula>LEN(TRIM(B50))=0</formula>
    </cfRule>
  </conditionalFormatting>
  <conditionalFormatting sqref="B52:R53">
    <cfRule type="containsBlanks" dxfId="212" priority="1">
      <formula>LEN(TRIM(B52))=0</formula>
    </cfRule>
  </conditionalFormatting>
  <conditionalFormatting sqref="B65:R70">
    <cfRule type="containsBlanks" dxfId="211" priority="64">
      <formula>LEN(TRIM(B65))=0</formula>
    </cfRule>
  </conditionalFormatting>
  <conditionalFormatting sqref="B85:R85 B86:M86">
    <cfRule type="containsBlanks" dxfId="210" priority="33">
      <formula>LEN(TRIM(B85))=0</formula>
    </cfRule>
  </conditionalFormatting>
  <conditionalFormatting sqref="B89:R93">
    <cfRule type="containsBlanks" dxfId="209" priority="20">
      <formula>LEN(TRIM(B89))=0</formula>
    </cfRule>
  </conditionalFormatting>
  <conditionalFormatting sqref="C23:H23">
    <cfRule type="containsBlanks" dxfId="208" priority="121">
      <formula>LEN(TRIM(C23))=0</formula>
    </cfRule>
  </conditionalFormatting>
  <conditionalFormatting sqref="C55:H55">
    <cfRule type="containsBlanks" dxfId="207" priority="73">
      <formula>LEN(TRIM(C55))=0</formula>
    </cfRule>
  </conditionalFormatting>
  <conditionalFormatting sqref="C41:J42">
    <cfRule type="containsBlanks" dxfId="206" priority="141">
      <formula>LEN(TRIM(C41))=0</formula>
    </cfRule>
  </conditionalFormatting>
  <conditionalFormatting sqref="C54:M54 O54:R55 P56:R57 K57:N57 K58:M58 O58:R58">
    <cfRule type="containsBlanks" dxfId="205" priority="74">
      <formula>LEN(TRIM(C54))=0</formula>
    </cfRule>
  </conditionalFormatting>
  <conditionalFormatting sqref="C87:M87">
    <cfRule type="containsBlanks" dxfId="204" priority="29">
      <formula>LEN(TRIM(C87))=0</formula>
    </cfRule>
  </conditionalFormatting>
  <conditionalFormatting sqref="C24:Q25">
    <cfRule type="containsBlanks" dxfId="203" priority="120">
      <formula>LEN(TRIM(C24))=0</formula>
    </cfRule>
  </conditionalFormatting>
  <conditionalFormatting sqref="C27:Q28">
    <cfRule type="containsBlanks" dxfId="202" priority="114">
      <formula>LEN(TRIM(C27))=0</formula>
    </cfRule>
  </conditionalFormatting>
  <conditionalFormatting sqref="C29:Q31">
    <cfRule type="containsBlanks" dxfId="201" priority="104">
      <formula>LEN(TRIM(C29))=0</formula>
    </cfRule>
  </conditionalFormatting>
  <conditionalFormatting sqref="C26:R26">
    <cfRule type="containsBlanks" dxfId="200" priority="115">
      <formula>LEN(TRIM(C26))=0</formula>
    </cfRule>
  </conditionalFormatting>
  <conditionalFormatting sqref="C32:R34">
    <cfRule type="containsBlanks" dxfId="199" priority="83">
      <formula>LEN(TRIM(C32))=0</formula>
    </cfRule>
  </conditionalFormatting>
  <conditionalFormatting sqref="C49:R49">
    <cfRule type="containsBlanks" dxfId="198" priority="225">
      <formula>LEN(TRIM(C49))=0</formula>
    </cfRule>
  </conditionalFormatting>
  <conditionalFormatting sqref="I22:Q23">
    <cfRule type="containsBlanks" dxfId="197" priority="81">
      <formula>LEN(TRIM(I22))=0</formula>
    </cfRule>
  </conditionalFormatting>
  <conditionalFormatting sqref="J5:J35">
    <cfRule type="containsText" dxfId="196" priority="41" operator="containsText" text="PREENCHER COM JUSTIFICATIVA">
      <formula>NOT(ISERROR(SEARCH("PREENCHER COM JUSTIFICATIVA",J5)))</formula>
    </cfRule>
  </conditionalFormatting>
  <conditionalFormatting sqref="J36:J50">
    <cfRule type="containsText" dxfId="195" priority="148" operator="containsText" text="PREENCHER COM JUSTIFICATIVA">
      <formula>NOT(ISERROR(SEARCH("PREENCHER COM JUSTIFICATIVA",J36)))</formula>
    </cfRule>
  </conditionalFormatting>
  <conditionalFormatting sqref="J41:J42">
    <cfRule type="cellIs" dxfId="194" priority="143" operator="equal">
      <formula>"PREENCHER COLUNA K"</formula>
    </cfRule>
    <cfRule type="cellIs" dxfId="193" priority="142" operator="equal">
      <formula>"Informar nº contrato (preferência) ou linha PAC"</formula>
    </cfRule>
  </conditionalFormatting>
  <conditionalFormatting sqref="J50:J51">
    <cfRule type="containsText" dxfId="192" priority="269" operator="containsText" text="PREENCHER COLUNA M">
      <formula>NOT(ISERROR(SEARCH("PREENCHER COLUNA M",J50)))</formula>
    </cfRule>
    <cfRule type="containsText" dxfId="191" priority="270" operator="containsText" text="Grau de Prioridade Alto: JUSTIFICAR">
      <formula>NOT(ISERROR(SEARCH("Grau de Prioridade Alto: JUSTIFICAR",J50)))</formula>
    </cfRule>
    <cfRule type="containsText" dxfId="190" priority="271" operator="containsText" text="PREENCHER COM JUSTIFICATIVA">
      <formula>NOT(ISERROR(SEARCH("PREENCHER COM JUSTIFICATIVA",J50)))</formula>
    </cfRule>
  </conditionalFormatting>
  <conditionalFormatting sqref="J53:J54">
    <cfRule type="containsText" dxfId="189" priority="77" operator="containsText" text="PREENCHER COM JUSTIFICATIVA">
      <formula>NOT(ISERROR(SEARCH("PREENCHER COM JUSTIFICATIVA",J53)))</formula>
    </cfRule>
  </conditionalFormatting>
  <conditionalFormatting sqref="J65:J71">
    <cfRule type="containsText" dxfId="188" priority="63" operator="containsText" text="PREENCHER COM JUSTIFICATIVA">
      <formula>NOT(ISERROR(SEARCH("PREENCHER COM JUSTIFICATIVA",J65)))</formula>
    </cfRule>
  </conditionalFormatting>
  <conditionalFormatting sqref="J76:J93">
    <cfRule type="containsText" dxfId="187" priority="18" operator="containsText" text="PREENCHER COM JUSTIFICATIVA">
      <formula>NOT(ISERROR(SEARCH("PREENCHER COM JUSTIFICATIVA",J76)))</formula>
    </cfRule>
  </conditionalFormatting>
  <conditionalFormatting sqref="J38:K40">
    <cfRule type="containsText" dxfId="186" priority="238" operator="containsText" text="PREENCHER COM JUSTIFICATIVA">
      <formula>NOT(ISERROR(SEARCH("PREENCHER COM JUSTIFICATIVA",J38)))</formula>
    </cfRule>
  </conditionalFormatting>
  <conditionalFormatting sqref="J49:K52">
    <cfRule type="containsText" dxfId="185" priority="11" operator="containsText" text="PREENCHER COM JUSTIFICATIVA">
      <formula>NOT(ISERROR(SEARCH("PREENCHER COM JUSTIFICATIVA",J49)))</formula>
    </cfRule>
  </conditionalFormatting>
  <conditionalFormatting sqref="K41:K42">
    <cfRule type="containsText" dxfId="184" priority="150" operator="containsText" text="PREENCHER COM JUSTIFICATIVA">
      <formula>NOT(ISERROR(SEARCH("PREENCHER COM JUSTIFICATIVA",K41)))</formula>
    </cfRule>
  </conditionalFormatting>
  <conditionalFormatting sqref="K55:M56">
    <cfRule type="containsBlanks" dxfId="183" priority="47">
      <formula>LEN(TRIM(K55))=0</formula>
    </cfRule>
  </conditionalFormatting>
  <conditionalFormatting sqref="L5:L25 L59:L64">
    <cfRule type="cellIs" dxfId="182" priority="128" operator="equal">
      <formula>"PREENCHER COLUNA K"</formula>
    </cfRule>
  </conditionalFormatting>
  <conditionalFormatting sqref="L5:L54">
    <cfRule type="cellIs" dxfId="181" priority="39" operator="equal">
      <formula>"Informar nº contrato (preferência) ou linha PAC"</formula>
    </cfRule>
  </conditionalFormatting>
  <conditionalFormatting sqref="L26">
    <cfRule type="cellIs" dxfId="180" priority="118" operator="equal">
      <formula>"PREENCHER COLUNA K"</formula>
    </cfRule>
  </conditionalFormatting>
  <conditionalFormatting sqref="L27:L31">
    <cfRule type="cellIs" dxfId="179" priority="109" operator="equal">
      <formula>"PREENCHER COLUNA K"</formula>
    </cfRule>
  </conditionalFormatting>
  <conditionalFormatting sqref="L32:L34">
    <cfRule type="cellIs" dxfId="178" priority="88" operator="equal">
      <formula>"PREENCHER COLUNA K"</formula>
    </cfRule>
  </conditionalFormatting>
  <conditionalFormatting sqref="L34 B35:R35">
    <cfRule type="containsBlanks" dxfId="177" priority="42">
      <formula>LEN(TRIM(B34))=0</formula>
    </cfRule>
  </conditionalFormatting>
  <conditionalFormatting sqref="L34:L35">
    <cfRule type="cellIs" dxfId="176" priority="45" operator="equal">
      <formula>"PREENCHER COLUNA K"</formula>
    </cfRule>
  </conditionalFormatting>
  <conditionalFormatting sqref="L41:L42">
    <cfRule type="cellIs" dxfId="175" priority="151" operator="equal">
      <formula>"PREENCHER COLUNA K"</formula>
    </cfRule>
  </conditionalFormatting>
  <conditionalFormatting sqref="L43:L52 L36:L40">
    <cfRule type="cellIs" dxfId="174" priority="242" operator="equal">
      <formula>"PREENCHER COLUNA K"</formula>
    </cfRule>
  </conditionalFormatting>
  <conditionalFormatting sqref="L50:L52">
    <cfRule type="cellIs" dxfId="173" priority="278" operator="equal">
      <formula>"PREENCHER COLUNA K"</formula>
    </cfRule>
  </conditionalFormatting>
  <conditionalFormatting sqref="L51:L52">
    <cfRule type="cellIs" dxfId="172" priority="193" operator="equal">
      <formula>"PREENCHER COLUNA K"</formula>
    </cfRule>
  </conditionalFormatting>
  <conditionalFormatting sqref="L53:L54 L56:L58">
    <cfRule type="cellIs" dxfId="171" priority="80" operator="equal">
      <formula>"PREENCHER COLUNA K"</formula>
    </cfRule>
  </conditionalFormatting>
  <conditionalFormatting sqref="L56:L93">
    <cfRule type="cellIs" dxfId="170" priority="15" operator="equal">
      <formula>"Informar nº contrato (preferência) ou linha PAC"</formula>
    </cfRule>
  </conditionalFormatting>
  <conditionalFormatting sqref="L65:L70">
    <cfRule type="cellIs" dxfId="169" priority="70" operator="equal">
      <formula>"PREENCHER COLUNA K"</formula>
    </cfRule>
  </conditionalFormatting>
  <conditionalFormatting sqref="L71:L77">
    <cfRule type="cellIs" dxfId="168" priority="61" operator="equal">
      <formula>"PREENCHER COLUNA K"</formula>
    </cfRule>
  </conditionalFormatting>
  <conditionalFormatting sqref="L71:L81 N71:P81">
    <cfRule type="containsBlanks" dxfId="167" priority="58">
      <formula>LEN(TRIM(L71))=0</formula>
    </cfRule>
  </conditionalFormatting>
  <conditionalFormatting sqref="L78:L82">
    <cfRule type="cellIs" dxfId="166" priority="56" operator="equal">
      <formula>"PREENCHER COLUNA K"</formula>
    </cfRule>
  </conditionalFormatting>
  <conditionalFormatting sqref="L82 N82:P82">
    <cfRule type="containsBlanks" dxfId="165" priority="52">
      <formula>LEN(TRIM(L82))=0</formula>
    </cfRule>
  </conditionalFormatting>
  <conditionalFormatting sqref="L83:L86 L91:L93">
    <cfRule type="cellIs" dxfId="164" priority="36" operator="equal">
      <formula>"PREENCHER COLUNA K"</formula>
    </cfRule>
  </conditionalFormatting>
  <conditionalFormatting sqref="L87">
    <cfRule type="cellIs" dxfId="163" priority="32" operator="equal">
      <formula>"PREENCHER COLUNA K"</formula>
    </cfRule>
  </conditionalFormatting>
  <conditionalFormatting sqref="L88:L89">
    <cfRule type="cellIs" dxfId="162" priority="26" operator="equal">
      <formula>"PREENCHER COLUNA K"</formula>
    </cfRule>
  </conditionalFormatting>
  <conditionalFormatting sqref="L90">
    <cfRule type="cellIs" dxfId="161" priority="19" operator="equal">
      <formula>"PREENCHER COLUNA K"</formula>
    </cfRule>
  </conditionalFormatting>
  <conditionalFormatting sqref="L40:N40">
    <cfRule type="containsBlanks" dxfId="160" priority="179">
      <formula>LEN(TRIM(L40))=0</formula>
    </cfRule>
  </conditionalFormatting>
  <conditionalFormatting sqref="L39:R39">
    <cfRule type="containsBlanks" dxfId="159" priority="200">
      <formula>LEN(TRIM(L39))=0</formula>
    </cfRule>
  </conditionalFormatting>
  <conditionalFormatting sqref="M71:M82">
    <cfRule type="containsBlanks" dxfId="158" priority="50">
      <formula>LEN(TRIM(M71))=0</formula>
    </cfRule>
  </conditionalFormatting>
  <conditionalFormatting sqref="M41:P42">
    <cfRule type="containsBlanks" dxfId="157" priority="138">
      <formula>LEN(TRIM(M41))=0</formula>
    </cfRule>
  </conditionalFormatting>
  <conditionalFormatting sqref="N5:N19 N59:N64">
    <cfRule type="containsText" dxfId="156" priority="131" operator="containsText" text="Grau de Prioridade Alto: JUSTIFICAR">
      <formula>NOT(ISERROR(SEARCH("Grau de Prioridade Alto: JUSTIFICAR",N5)))</formula>
    </cfRule>
  </conditionalFormatting>
  <conditionalFormatting sqref="N20">
    <cfRule type="containsText" dxfId="155" priority="129" operator="containsText" text="PREENCHER COM JUSTIFICATIVA">
      <formula>NOT(ISERROR(SEARCH("PREENCHER COM JUSTIFICATIVA",N20)))</formula>
    </cfRule>
  </conditionalFormatting>
  <conditionalFormatting sqref="N21:N25">
    <cfRule type="containsText" dxfId="154" priority="126" operator="containsText" text="PREENCHER COLUNA M">
      <formula>NOT(ISERROR(SEARCH("PREENCHER COLUNA M",N21)))</formula>
    </cfRule>
    <cfRule type="containsText" dxfId="153" priority="127" operator="containsText" text="Grau de Prioridade Alto: JUSTIFICAR">
      <formula>NOT(ISERROR(SEARCH("Grau de Prioridade Alto: JUSTIFICAR",N21)))</formula>
    </cfRule>
  </conditionalFormatting>
  <conditionalFormatting sqref="N26">
    <cfRule type="containsText" dxfId="152" priority="116" operator="containsText" text="PREENCHER COLUNA M">
      <formula>NOT(ISERROR(SEARCH("PREENCHER COLUNA M",N26)))</formula>
    </cfRule>
    <cfRule type="containsText" dxfId="151" priority="117" operator="containsText" text="Grau de Prioridade Alto: JUSTIFICAR">
      <formula>NOT(ISERROR(SEARCH("Grau de Prioridade Alto: JUSTIFICAR",N26)))</formula>
    </cfRule>
  </conditionalFormatting>
  <conditionalFormatting sqref="N27:N31">
    <cfRule type="containsText" dxfId="150" priority="112" operator="containsText" text="Grau de Prioridade Alto: JUSTIFICAR">
      <formula>NOT(ISERROR(SEARCH("Grau de Prioridade Alto: JUSTIFICAR",N27)))</formula>
    </cfRule>
    <cfRule type="containsText" dxfId="149" priority="111" operator="containsText" text="PREENCHER COLUNA M">
      <formula>NOT(ISERROR(SEARCH("PREENCHER COLUNA M",N27)))</formula>
    </cfRule>
  </conditionalFormatting>
  <conditionalFormatting sqref="N32:N34">
    <cfRule type="containsText" dxfId="148" priority="85" operator="containsText" text="Grau de Prioridade Alto: JUSTIFICAR">
      <formula>NOT(ISERROR(SEARCH("Grau de Prioridade Alto: JUSTIFICAR",N32)))</formula>
    </cfRule>
    <cfRule type="containsText" dxfId="147" priority="84" operator="containsText" text="PREENCHER COLUNA M">
      <formula>NOT(ISERROR(SEARCH("PREENCHER COLUNA M",N32)))</formula>
    </cfRule>
  </conditionalFormatting>
  <conditionalFormatting sqref="N35">
    <cfRule type="containsText" dxfId="146" priority="43" operator="containsText" text="PREENCHER COLUNA M">
      <formula>NOT(ISERROR(SEARCH("PREENCHER COLUNA M",N35)))</formula>
    </cfRule>
    <cfRule type="containsText" dxfId="145" priority="44" operator="containsText" text="Grau de Prioridade Alto: JUSTIFICAR">
      <formula>NOT(ISERROR(SEARCH("Grau de Prioridade Alto: JUSTIFICAR",N35)))</formula>
    </cfRule>
  </conditionalFormatting>
  <conditionalFormatting sqref="N36:N40 N43:N51">
    <cfRule type="containsText" dxfId="144" priority="236" operator="containsText" text="Grau de Prioridade Alto: JUSTIFICAR">
      <formula>NOT(ISERROR(SEARCH("Grau de Prioridade Alto: JUSTIFICAR",N36)))</formula>
    </cfRule>
  </conditionalFormatting>
  <conditionalFormatting sqref="N41:N42">
    <cfRule type="containsText" dxfId="143" priority="146" operator="containsText" text="Grau de Prioridade Alto: JUSTIFICAR">
      <formula>NOT(ISERROR(SEARCH("Grau de Prioridade Alto: JUSTIFICAR",N41)))</formula>
    </cfRule>
    <cfRule type="containsText" dxfId="142" priority="139" operator="containsText" text="PREENCHER COLUNA M">
      <formula>NOT(ISERROR(SEARCH("PREENCHER COLUNA M",N41)))</formula>
    </cfRule>
    <cfRule type="containsText" dxfId="141" priority="140" operator="containsText" text="Grau de Prioridade Alto: JUSTIFICAR">
      <formula>NOT(ISERROR(SEARCH("Grau de Prioridade Alto: JUSTIFICAR",N41)))</formula>
    </cfRule>
    <cfRule type="containsText" dxfId="140" priority="145" operator="containsText" text="PREENCHER COLUNA M">
      <formula>NOT(ISERROR(SEARCH("PREENCHER COLUNA M",N41)))</formula>
    </cfRule>
  </conditionalFormatting>
  <conditionalFormatting sqref="N42">
    <cfRule type="containsBlanks" dxfId="139" priority="135">
      <formula>LEN(TRIM(N42))=0</formula>
    </cfRule>
    <cfRule type="containsText" dxfId="138" priority="136" operator="containsText" text="PREENCHER COLUNA M">
      <formula>NOT(ISERROR(SEARCH("PREENCHER COLUNA M",N42)))</formula>
    </cfRule>
    <cfRule type="containsText" dxfId="137" priority="137" operator="containsText" text="Grau de Prioridade Alto: JUSTIFICAR">
      <formula>NOT(ISERROR(SEARCH("Grau de Prioridade Alto: JUSTIFICAR",N42)))</formula>
    </cfRule>
  </conditionalFormatting>
  <conditionalFormatting sqref="N43:N51 N36:N40">
    <cfRule type="containsText" dxfId="136" priority="235" operator="containsText" text="PREENCHER COLUNA M">
      <formula>NOT(ISERROR(SEARCH("PREENCHER COLUNA M",N36)))</formula>
    </cfRule>
  </conditionalFormatting>
  <conditionalFormatting sqref="N49">
    <cfRule type="containsText" dxfId="135" priority="227" operator="containsText" text="Grau de Prioridade Alto: JUSTIFICAR">
      <formula>NOT(ISERROR(SEARCH("Grau de Prioridade Alto: JUSTIFICAR",N49)))</formula>
    </cfRule>
    <cfRule type="containsText" dxfId="134" priority="226" operator="containsText" text="PREENCHER COLUNA M">
      <formula>NOT(ISERROR(SEARCH("PREENCHER COLUNA M",N49)))</formula>
    </cfRule>
  </conditionalFormatting>
  <conditionalFormatting sqref="N50:N51">
    <cfRule type="containsText" dxfId="133" priority="274" operator="containsText" text="Grau de Prioridade Alto: JUSTIFICAR">
      <formula>NOT(ISERROR(SEARCH("Grau de Prioridade Alto: JUSTIFICAR",N50)))</formula>
    </cfRule>
    <cfRule type="containsText" dxfId="132" priority="273" operator="containsText" text="PREENCHER COLUNA M">
      <formula>NOT(ISERROR(SEARCH("PREENCHER COLUNA M",N50)))</formula>
    </cfRule>
    <cfRule type="containsText" dxfId="131" priority="272" operator="containsText" text="PREENCHER COM JUSTIFICATIVA">
      <formula>NOT(ISERROR(SEARCH("PREENCHER COM JUSTIFICATIVA",N50)))</formula>
    </cfRule>
  </conditionalFormatting>
  <conditionalFormatting sqref="N51">
    <cfRule type="containsText" dxfId="130" priority="192" operator="containsText" text="Grau de Prioridade Alto: JUSTIFICAR">
      <formula>NOT(ISERROR(SEARCH("Grau de Prioridade Alto: JUSTIFICAR",N51)))</formula>
    </cfRule>
    <cfRule type="containsText" dxfId="129" priority="191" operator="containsText" text="PREENCHER COLUNA M">
      <formula>NOT(ISERROR(SEARCH("PREENCHER COLUNA M",N51)))</formula>
    </cfRule>
  </conditionalFormatting>
  <conditionalFormatting sqref="N52">
    <cfRule type="containsText" dxfId="128" priority="5" operator="containsText" text="PREENCHER COLUNA M">
      <formula>NOT(ISERROR(SEARCH("PREENCHER COLUNA M",N52)))</formula>
    </cfRule>
    <cfRule type="containsText" dxfId="127" priority="6" operator="containsText" text="Grau de Prioridade Alto: JUSTIFICAR">
      <formula>NOT(ISERROR(SEARCH("Grau de Prioridade Alto: JUSTIFICAR",N52)))</formula>
    </cfRule>
  </conditionalFormatting>
  <conditionalFormatting sqref="N52:N53">
    <cfRule type="containsText" dxfId="126" priority="8" operator="containsText" text="Grau de Prioridade Alto: JUSTIFICAR">
      <formula>NOT(ISERROR(SEARCH("Grau de Prioridade Alto: JUSTIFICAR",N52)))</formula>
    </cfRule>
    <cfRule type="containsText" dxfId="125" priority="7" operator="containsText" text="PREENCHER COLUNA M">
      <formula>NOT(ISERROR(SEARCH("PREENCHER COLUNA M",N52)))</formula>
    </cfRule>
  </conditionalFormatting>
  <conditionalFormatting sqref="N57">
    <cfRule type="containsText" dxfId="124" priority="75" operator="containsText" text="PREENCHER COLUNA M">
      <formula>NOT(ISERROR(SEARCH("PREENCHER COLUNA M",N57)))</formula>
    </cfRule>
    <cfRule type="containsText" dxfId="123" priority="76" operator="containsText" text="Grau de Prioridade Alto: JUSTIFICAR">
      <formula>NOT(ISERROR(SEARCH("Grau de Prioridade Alto: JUSTIFICAR",N57)))</formula>
    </cfRule>
  </conditionalFormatting>
  <conditionalFormatting sqref="N59:N64 N5:N19">
    <cfRule type="containsText" dxfId="122" priority="130" operator="containsText" text="PREENCHER COLUNA M">
      <formula>NOT(ISERROR(SEARCH("PREENCHER COLUNA M",N5)))</formula>
    </cfRule>
  </conditionalFormatting>
  <conditionalFormatting sqref="N65:N70">
    <cfRule type="containsText" dxfId="121" priority="66" operator="containsText" text="PREENCHER COLUNA M">
      <formula>NOT(ISERROR(SEARCH("PREENCHER COLUNA M",N65)))</formula>
    </cfRule>
    <cfRule type="containsText" dxfId="120" priority="67" operator="containsText" text="Grau de Prioridade Alto: JUSTIFICAR">
      <formula>NOT(ISERROR(SEARCH("Grau de Prioridade Alto: JUSTIFICAR",N65)))</formula>
    </cfRule>
  </conditionalFormatting>
  <conditionalFormatting sqref="N71:N77">
    <cfRule type="containsText" dxfId="119" priority="60" operator="containsText" text="Grau de Prioridade Alto: JUSTIFICAR">
      <formula>NOT(ISERROR(SEARCH("Grau de Prioridade Alto: JUSTIFICAR",N71)))</formula>
    </cfRule>
    <cfRule type="containsText" dxfId="118" priority="59" operator="containsText" text="PREENCHER COLUNA M">
      <formula>NOT(ISERROR(SEARCH("PREENCHER COLUNA M",N71)))</formula>
    </cfRule>
  </conditionalFormatting>
  <conditionalFormatting sqref="N78:N82">
    <cfRule type="containsText" dxfId="117" priority="54" operator="containsText" text="Grau de Prioridade Alto: JUSTIFICAR">
      <formula>NOT(ISERROR(SEARCH("Grau de Prioridade Alto: JUSTIFICAR",N78)))</formula>
    </cfRule>
    <cfRule type="containsText" dxfId="116" priority="53" operator="containsText" text="PREENCHER COLUNA M">
      <formula>NOT(ISERROR(SEARCH("PREENCHER COLUNA M",N78)))</formula>
    </cfRule>
  </conditionalFormatting>
  <conditionalFormatting sqref="N83:N84">
    <cfRule type="containsText" dxfId="115" priority="34" operator="containsText" text="PREENCHER COLUNA M">
      <formula>NOT(ISERROR(SEARCH("PREENCHER COLUNA M",N83)))</formula>
    </cfRule>
    <cfRule type="containsText" dxfId="114" priority="35" operator="containsText" text="Grau de Prioridade Alto: JUSTIFICAR">
      <formula>NOT(ISERROR(SEARCH("Grau de Prioridade Alto: JUSTIFICAR",N83)))</formula>
    </cfRule>
  </conditionalFormatting>
  <conditionalFormatting sqref="N85">
    <cfRule type="containsText" dxfId="113" priority="25" operator="containsText" text="PREENCHER COM JUSTIFICATIVA">
      <formula>NOT(ISERROR(SEARCH("PREENCHER COM JUSTIFICATIVA",N85)))</formula>
    </cfRule>
  </conditionalFormatting>
  <conditionalFormatting sqref="N86:N89">
    <cfRule type="containsText" dxfId="112" priority="23" operator="containsText" text="Grau de Prioridade Alto: JUSTIFICAR">
      <formula>NOT(ISERROR(SEARCH("Grau de Prioridade Alto: JUSTIFICAR",N86)))</formula>
    </cfRule>
    <cfRule type="containsText" dxfId="111" priority="22" operator="containsText" text="PREENCHER COLUNA M">
      <formula>NOT(ISERROR(SEARCH("PREENCHER COLUNA M",N86)))</formula>
    </cfRule>
  </conditionalFormatting>
  <conditionalFormatting sqref="N90">
    <cfRule type="containsText" dxfId="110" priority="17" operator="containsText" text="Grau de Prioridade Alto: JUSTIFICAR">
      <formula>NOT(ISERROR(SEARCH("Grau de Prioridade Alto: JUSTIFICAR",N90)))</formula>
    </cfRule>
    <cfRule type="containsText" dxfId="109" priority="16" operator="containsText" text="PREENCHER COLUNA M">
      <formula>NOT(ISERROR(SEARCH("PREENCHER COLUNA M",N90)))</formula>
    </cfRule>
  </conditionalFormatting>
  <conditionalFormatting sqref="N91:N93">
    <cfRule type="containsText" dxfId="108" priority="30" operator="containsText" text="PREENCHER COLUNA M">
      <formula>NOT(ISERROR(SEARCH("PREENCHER COLUNA M",N91)))</formula>
    </cfRule>
    <cfRule type="containsText" dxfId="107" priority="31" operator="containsText" text="Grau de Prioridade Alto: JUSTIFICAR">
      <formula>NOT(ISERROR(SEARCH("Grau de Prioridade Alto: JUSTIFICAR",N91)))</formula>
    </cfRule>
  </conditionalFormatting>
  <conditionalFormatting sqref="N86:R87">
    <cfRule type="containsBlanks" dxfId="106" priority="14">
      <formula>LEN(TRIM(N86))=0</formula>
    </cfRule>
  </conditionalFormatting>
  <conditionalFormatting sqref="N88:R88">
    <cfRule type="containsBlanks" dxfId="105" priority="24">
      <formula>LEN(TRIM(N88))=0</formula>
    </cfRule>
  </conditionalFormatting>
  <conditionalFormatting sqref="Q41:R42">
    <cfRule type="containsBlanks" dxfId="104" priority="134">
      <formula>LEN(TRIM(Q41))=0</formula>
    </cfRule>
  </conditionalFormatting>
  <conditionalFormatting sqref="Q71:R82">
    <cfRule type="containsBlanks" dxfId="103" priority="49">
      <formula>LEN(TRIM(Q71))=0</formula>
    </cfRule>
  </conditionalFormatting>
  <conditionalFormatting sqref="R22:R25">
    <cfRule type="containsBlanks" dxfId="102" priority="119">
      <formula>LEN(TRIM(R22))=0</formula>
    </cfRule>
  </conditionalFormatting>
  <conditionalFormatting sqref="R27:R31">
    <cfRule type="containsBlanks" dxfId="101" priority="110">
      <formula>LEN(TRIM(R27))=0</formula>
    </cfRule>
  </conditionalFormatting>
  <conditionalFormatting sqref="R83">
    <cfRule type="containsBlanks" dxfId="100" priority="28">
      <formula>LEN(TRIM(R83))=0</formula>
    </cfRule>
  </conditionalFormatting>
  <dataValidations count="6">
    <dataValidation type="list" allowBlank="1" showInputMessage="1" showErrorMessage="1" sqref="H56:H60 H65:H93 H5:H54" xr:uid="{97C8C2BD-3DEE-45FA-A051-A48922A4C8B9}">
      <formula1>"Sim,Não,Não se aplica"</formula1>
    </dataValidation>
    <dataValidation type="list" allowBlank="1" showInputMessage="1" showErrorMessage="1" sqref="Q56:Q60 Q65:Q93 Q5:Q54" xr:uid="{5DB4A84F-8C26-40A1-9953-2B349915C9E0}">
      <formula1>"Janeiro,Fevereiro,Março,Abril,Maio,Junho,Julho,Agosto,Setembro,Outubro,Novembro,Dezembro"</formula1>
    </dataValidation>
    <dataValidation type="list" allowBlank="1" showInputMessage="1" showErrorMessage="1" sqref="F56:F60 F65:F93 F5:F54" xr:uid="{AD37437A-B849-4549-B925-81FD33C5EC1F}">
      <formula1>"Sim,Não"</formula1>
    </dataValidation>
    <dataValidation type="list" allowBlank="1" showInputMessage="1" showErrorMessage="1" sqref="M65:M93 M5:M60" xr:uid="{887EA7F3-1E5C-42AE-9B79-BEC57CC4CCD3}">
      <formula1>"Baixo,Médio,Alto"</formula1>
    </dataValidation>
    <dataValidation type="list" allowBlank="1" showInputMessage="1" showErrorMessage="1" sqref="K65:K93 K5:K60" xr:uid="{BBDE2911-6ADF-4F7F-8185-3CFCAE17E9E4}">
      <formula1>"Não se aplica,Correlata,Interdependente"</formula1>
    </dataValidation>
    <dataValidation type="list" allowBlank="1" showInputMessage="1" showErrorMessage="1" sqref="R5:R8" xr:uid="{DACD2F14-BE70-41DF-8E5F-004AD48E31D7}">
      <formula1>#REF!</formula1>
    </dataValidation>
  </dataValidations>
  <pageMargins left="0.51181102362204722" right="0.51181102362204722" top="0.78740157480314965" bottom="0.78740157480314965" header="0.31496062992125984" footer="0.31496062992125984"/>
  <pageSetup paperSize="9" scale="34" orientation="landscape" horizontalDpi="4294967293" vertic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3</vt:i4>
      </vt:variant>
    </vt:vector>
  </HeadingPairs>
  <TitlesOfParts>
    <vt:vector size="7" baseType="lpstr">
      <vt:lpstr>Vigência a partir de 04_09_26</vt:lpstr>
      <vt:lpstr>Vigência a partir de 18_05_26</vt:lpstr>
      <vt:lpstr>Vigência a partir de 19_03_26</vt:lpstr>
      <vt:lpstr>Vigência a partir de 01_09_25</vt:lpstr>
      <vt:lpstr>'Vigência a partir de 19_03_26'!Area_de_impressao</vt:lpstr>
      <vt:lpstr>'Vigência a partir de 01_09_25'!Titulos_de_impressao</vt:lpstr>
      <vt:lpstr>'Vigência a partir de 19_03_26'!Titulos_de_impressao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Felipe Mazza Mascarenhas</dc:creator>
  <cp:keywords/>
  <dc:description/>
  <cp:lastModifiedBy>Felipe Mazza Mascarenhas</cp:lastModifiedBy>
  <cp:revision/>
  <cp:lastPrinted>2026-03-19T17:45:27Z</cp:lastPrinted>
  <dcterms:created xsi:type="dcterms:W3CDTF">2023-04-28T14:56:28Z</dcterms:created>
  <dcterms:modified xsi:type="dcterms:W3CDTF">2026-09-04T20:49:11Z</dcterms:modified>
  <cp:category/>
  <cp:contentStatus/>
</cp:coreProperties>
</file>